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20" yWindow="2380" windowWidth="25900" windowHeight="20660" tabRatio="500" activeTab="0"/>
  </bookViews>
  <sheets>
    <sheet name="Tabelle1" sheetId="1" r:id="rId1"/>
  </sheets>
  <definedNames>
    <definedName name="_xlnm.Print_Area" localSheetId="0">'Tabelle1'!$A$1:$H$50</definedName>
  </definedNames>
  <calcPr fullCalcOnLoad="1"/>
</workbook>
</file>

<file path=xl/sharedStrings.xml><?xml version="1.0" encoding="utf-8"?>
<sst xmlns="http://schemas.openxmlformats.org/spreadsheetml/2006/main" count="515" uniqueCount="117">
  <si>
    <t>Neues Reinigungsmodul1</t>
  </si>
  <si>
    <t>Neues Reinigungsmodul2</t>
  </si>
  <si>
    <t>Neues Reinigungsmodul3</t>
  </si>
  <si>
    <t>Neues Reinigungsmodul4</t>
  </si>
  <si>
    <t>nur für preiskalk</t>
  </si>
  <si>
    <t>FA23 kombination</t>
  </si>
  <si>
    <t>FA13 kombination</t>
  </si>
  <si>
    <t>Offertanfrage</t>
  </si>
  <si>
    <t>Anlaufprofil</t>
  </si>
  <si>
    <t>Total exkl. MWST</t>
  </si>
  <si>
    <t>Zubehör (auf Anfrage)</t>
  </si>
  <si>
    <t>Rahmen</t>
  </si>
  <si>
    <t>Konditionen</t>
  </si>
  <si>
    <t>Lieferfrist</t>
  </si>
  <si>
    <t>Total inkl. MWSt</t>
  </si>
  <si>
    <t>ab Werk</t>
  </si>
  <si>
    <t>Falls Sie eine andere Anordnung wünschen, bitte unten vermerken.</t>
  </si>
  <si>
    <t xml:space="preserve">Hinweis: bei Kombination zweier Reinigungsmodule, werden diese standardmässig abwechselnd verarbeitet. </t>
  </si>
  <si>
    <t>Neues Reinigungsmodul5</t>
  </si>
  <si>
    <t>Neues Reinigungsmodul6</t>
  </si>
  <si>
    <t>Neues Reinigungsmodul7</t>
  </si>
  <si>
    <t>Neues Reinigungsmodul8</t>
  </si>
  <si>
    <t>Neues Reinigungsmodul9</t>
  </si>
  <si>
    <t>Neues Reinigungsmodul10</t>
  </si>
  <si>
    <t>Neues Reinigungsmodul11</t>
  </si>
  <si>
    <t>Neues Reinigungsmodul12</t>
  </si>
  <si>
    <t>Neues Reinigungsmodul13</t>
  </si>
  <si>
    <t>Neues Reinigungsmodul14</t>
  </si>
  <si>
    <t>Neues Reinigungsmodul15</t>
  </si>
  <si>
    <t>Neues Reinigungsmodul16</t>
  </si>
  <si>
    <t>Neues Reinigungsmodul17</t>
  </si>
  <si>
    <t>Neues Reinigungsmodul18</t>
  </si>
  <si>
    <t>Neues Reinigungsmodul19</t>
  </si>
  <si>
    <t>Neues Reinigungsmodul20</t>
  </si>
  <si>
    <t>Neues Reinigungsmodul21</t>
  </si>
  <si>
    <t>Neues Reinigungsmodul22</t>
  </si>
  <si>
    <t>Neues Reinigungsmodul23</t>
  </si>
  <si>
    <t>Neues Reinigungsmodul24</t>
  </si>
  <si>
    <t>Neues Reinigungsmodul25</t>
  </si>
  <si>
    <t>Neues Reinigungsmodul26</t>
  </si>
  <si>
    <t>Pos.1</t>
  </si>
  <si>
    <t>grün=aktiviert</t>
  </si>
  <si>
    <t>Die unterstrichenen werte werden von pos. 1 übernommen</t>
  </si>
  <si>
    <t>ca. 5 Wochen nach Bestellungseingang,</t>
  </si>
  <si>
    <t>Rahmen vorab erhältlich (ca. 1 Woche)</t>
  </si>
  <si>
    <t>Neue Eigenschaften eingeben: oben steht zahl 10-180, wenn bürste für zahl erhältlich ist, steht zahl darunter nochmal, sonst steht null. Pos. 1 speist die unteren positionen</t>
  </si>
  <si>
    <t>Pos.3</t>
  </si>
  <si>
    <t>Pos.4</t>
  </si>
  <si>
    <t>Firma</t>
  </si>
  <si>
    <t>Sachbearbeiter</t>
  </si>
  <si>
    <t>Strasse</t>
  </si>
  <si>
    <t>Telefon</t>
  </si>
  <si>
    <t>PLZ/Ort</t>
  </si>
  <si>
    <t>Email</t>
  </si>
  <si>
    <t>Fax</t>
  </si>
  <si>
    <t>Komission Nr.</t>
  </si>
  <si>
    <t>Objekt:</t>
  </si>
  <si>
    <t>Datum</t>
  </si>
  <si>
    <t>Pos</t>
  </si>
  <si>
    <t>Artikel</t>
  </si>
  <si>
    <t>Anzahl</t>
  </si>
  <si>
    <t>Bemerkungen</t>
  </si>
  <si>
    <t>Reinigungsmodul</t>
  </si>
  <si>
    <t>Bestellung</t>
  </si>
  <si>
    <t>BS23</t>
  </si>
  <si>
    <t>TBM23</t>
  </si>
  <si>
    <t>FA23</t>
  </si>
  <si>
    <t>FA13</t>
  </si>
  <si>
    <t>SLM18</t>
  </si>
  <si>
    <t>Breite</t>
  </si>
  <si>
    <t>Gehrichtung</t>
  </si>
  <si>
    <t>SLM13</t>
  </si>
  <si>
    <t>Nadelfilz</t>
  </si>
  <si>
    <t>Teppich</t>
  </si>
  <si>
    <t>Bürsten</t>
  </si>
  <si>
    <t>Gummi</t>
  </si>
  <si>
    <t>Nadelfilz-Teppich</t>
  </si>
  <si>
    <t>Nadelfilz-Bürsten</t>
  </si>
  <si>
    <t>Nadelfilz-Gummi</t>
  </si>
  <si>
    <t>Teppich-Bürsten</t>
  </si>
  <si>
    <t>Teppich-Gummi</t>
  </si>
  <si>
    <t>Bürsten-Gummi</t>
  </si>
  <si>
    <t>Pos. 1</t>
  </si>
  <si>
    <t>Pos.2</t>
  </si>
  <si>
    <t>Pos. 2</t>
  </si>
  <si>
    <t>Pos. 3</t>
  </si>
  <si>
    <t>Pos. 4</t>
  </si>
  <si>
    <t>Pos. 5</t>
  </si>
  <si>
    <t>Pos. 6</t>
  </si>
  <si>
    <t>Pos. 7</t>
  </si>
  <si>
    <t>Pos. 8</t>
  </si>
  <si>
    <t>Pos. 9</t>
  </si>
  <si>
    <t>Pos. 10</t>
  </si>
  <si>
    <t>Richtpreisangabe:</t>
  </si>
  <si>
    <t>m2</t>
  </si>
  <si>
    <t>Preis/m2</t>
  </si>
  <si>
    <t>Total</t>
  </si>
  <si>
    <t xml:space="preserve"> </t>
  </si>
  <si>
    <t>Filz</t>
  </si>
  <si>
    <t>Gummi mit Nylonfasern</t>
  </si>
  <si>
    <t>für neues1</t>
  </si>
  <si>
    <t>für neues2</t>
  </si>
  <si>
    <t>für neues3</t>
  </si>
  <si>
    <t>für neues4</t>
  </si>
  <si>
    <t>für neues5</t>
  </si>
  <si>
    <t>für neues6</t>
  </si>
  <si>
    <t>PLZ/Lieferort</t>
  </si>
  <si>
    <t>für neues7</t>
  </si>
  <si>
    <t>für neues8</t>
  </si>
  <si>
    <t>für neues9</t>
  </si>
  <si>
    <t>für neues10</t>
  </si>
  <si>
    <t>für neues11</t>
  </si>
  <si>
    <t>für neues12</t>
  </si>
  <si>
    <t>alfitec gmbh | Münchwilerstrasse 40 | CH-9554 Tägerschen TG</t>
  </si>
  <si>
    <t>info@alfitec.ch | Tel 071 917 10 16 | www.alfitec.ch</t>
  </si>
  <si>
    <t xml:space="preserve">  Logo (bitte Datei beifügen)</t>
  </si>
  <si>
    <t xml:space="preserve">  Nicht viereckige formen (bitte Zeichnung beilegen)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</si>
</sst>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\ &quot;Stk.&quot;"/>
    <numFmt numFmtId="173" formatCode="0\ &quot;mm&quot;"/>
    <numFmt numFmtId="174" formatCode="\P\os.0"/>
    <numFmt numFmtId="175" formatCode="&quot;Pos.&quot;0"/>
    <numFmt numFmtId="176" formatCode="#,##0.00\ &quot;Fr.&quot;"/>
    <numFmt numFmtId="177" formatCode="0.0\ &quot;% MWST&quot;"/>
    <numFmt numFmtId="178" formatCode="#,###,##0.00\ &quot;Fr.&quot;"/>
    <numFmt numFmtId="179" formatCode="0.00\ &quot;m2&quot;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5"/>
      <name val="Arial Narrow"/>
      <family val="2"/>
    </font>
    <font>
      <sz val="8"/>
      <name val="Verdana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u val="single"/>
      <sz val="10"/>
      <name val="Verdana"/>
      <family val="2"/>
    </font>
    <font>
      <i/>
      <u val="single"/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11"/>
      <color indexed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Geneva"/>
      <family val="2"/>
    </font>
    <font>
      <sz val="13"/>
      <name val="Lucida Grand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0" fillId="33" borderId="0" xfId="0" applyFill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5" xfId="0" applyFont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75" fontId="1" fillId="0" borderId="19" xfId="0" applyNumberFormat="1" applyFont="1" applyBorder="1" applyAlignment="1">
      <alignment horizontal="left"/>
    </xf>
    <xf numFmtId="0" fontId="11" fillId="0" borderId="19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6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5" fillId="0" borderId="29" xfId="0" applyFont="1" applyBorder="1" applyAlignment="1" applyProtection="1">
      <alignment/>
      <protection locked="0"/>
    </xf>
    <xf numFmtId="0" fontId="15" fillId="0" borderId="28" xfId="0" applyFont="1" applyFill="1" applyBorder="1" applyAlignment="1" applyProtection="1">
      <alignment horizontal="left"/>
      <protection locked="0"/>
    </xf>
    <xf numFmtId="172" fontId="15" fillId="0" borderId="28" xfId="0" applyNumberFormat="1" applyFont="1" applyFill="1" applyBorder="1" applyAlignment="1" applyProtection="1">
      <alignment horizontal="left"/>
      <protection locked="0"/>
    </xf>
    <xf numFmtId="172" fontId="15" fillId="0" borderId="28" xfId="0" applyNumberFormat="1" applyFont="1" applyFill="1" applyBorder="1" applyAlignment="1" applyProtection="1">
      <alignment horizontal="right"/>
      <protection locked="0"/>
    </xf>
    <xf numFmtId="173" fontId="15" fillId="0" borderId="28" xfId="0" applyNumberFormat="1" applyFont="1" applyFill="1" applyBorder="1" applyAlignment="1" applyProtection="1">
      <alignment horizontal="right"/>
      <protection locked="0"/>
    </xf>
    <xf numFmtId="0" fontId="15" fillId="0" borderId="30" xfId="0" applyFont="1" applyBorder="1" applyAlignment="1" applyProtection="1">
      <alignment/>
      <protection locked="0"/>
    </xf>
    <xf numFmtId="172" fontId="15" fillId="0" borderId="28" xfId="0" applyNumberFormat="1" applyFont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 horizontal="left"/>
    </xf>
    <xf numFmtId="178" fontId="1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8" fontId="17" fillId="0" borderId="17" xfId="0" applyNumberFormat="1" applyFont="1" applyBorder="1" applyAlignment="1">
      <alignment/>
    </xf>
    <xf numFmtId="176" fontId="17" fillId="0" borderId="31" xfId="0" applyNumberFormat="1" applyFont="1" applyFill="1" applyBorder="1" applyAlignment="1">
      <alignment/>
    </xf>
    <xf numFmtId="176" fontId="17" fillId="0" borderId="28" xfId="0" applyNumberFormat="1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6" fillId="0" borderId="26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7" fillId="0" borderId="26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6" xfId="0" applyBorder="1" applyAlignment="1">
      <alignment/>
    </xf>
    <xf numFmtId="0" fontId="18" fillId="0" borderId="26" xfId="0" applyFont="1" applyBorder="1" applyAlignment="1">
      <alignment/>
    </xf>
    <xf numFmtId="0" fontId="0" fillId="0" borderId="32" xfId="0" applyBorder="1" applyAlignment="1">
      <alignment/>
    </xf>
    <xf numFmtId="0" fontId="15" fillId="0" borderId="0" xfId="0" applyNumberFormat="1" applyFont="1" applyBorder="1" applyAlignment="1" applyProtection="1">
      <alignment/>
      <protection locked="0"/>
    </xf>
    <xf numFmtId="0" fontId="16" fillId="0" borderId="33" xfId="0" applyFont="1" applyBorder="1" applyAlignment="1">
      <alignment/>
    </xf>
    <xf numFmtId="0" fontId="15" fillId="0" borderId="33" xfId="0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16" fillId="0" borderId="30" xfId="0" applyFont="1" applyBorder="1" applyAlignment="1">
      <alignment/>
    </xf>
    <xf numFmtId="179" fontId="17" fillId="0" borderId="28" xfId="0" applyNumberFormat="1" applyFont="1" applyBorder="1" applyAlignment="1">
      <alignment/>
    </xf>
    <xf numFmtId="0" fontId="15" fillId="36" borderId="35" xfId="0" applyFont="1" applyFill="1" applyBorder="1" applyAlignment="1" applyProtection="1">
      <alignment horizontal="left"/>
      <protection locked="0"/>
    </xf>
    <xf numFmtId="0" fontId="15" fillId="36" borderId="36" xfId="0" applyFont="1" applyFill="1" applyBorder="1" applyAlignment="1" applyProtection="1">
      <alignment horizontal="left"/>
      <protection locked="0"/>
    </xf>
    <xf numFmtId="14" fontId="15" fillId="36" borderId="36" xfId="0" applyNumberFormat="1" applyFont="1" applyFill="1" applyBorder="1" applyAlignment="1" applyProtection="1">
      <alignment horizontal="left"/>
      <protection locked="0"/>
    </xf>
    <xf numFmtId="0" fontId="15" fillId="36" borderId="35" xfId="0" applyNumberFormat="1" applyFont="1" applyFill="1" applyBorder="1" applyAlignment="1" applyProtection="1">
      <alignment horizontal="left"/>
      <protection locked="0"/>
    </xf>
    <xf numFmtId="0" fontId="6" fillId="36" borderId="37" xfId="0" applyFont="1" applyFill="1" applyBorder="1" applyAlignment="1" applyProtection="1">
      <alignment/>
      <protection locked="0"/>
    </xf>
    <xf numFmtId="0" fontId="6" fillId="36" borderId="38" xfId="0" applyFont="1" applyFill="1" applyBorder="1" applyAlignment="1" applyProtection="1">
      <alignment/>
      <protection locked="0"/>
    </xf>
    <xf numFmtId="0" fontId="6" fillId="36" borderId="39" xfId="0" applyFont="1" applyFill="1" applyBorder="1" applyAlignment="1" applyProtection="1">
      <alignment/>
      <protection locked="0"/>
    </xf>
    <xf numFmtId="0" fontId="6" fillId="36" borderId="40" xfId="0" applyFont="1" applyFill="1" applyBorder="1" applyAlignment="1" applyProtection="1">
      <alignment/>
      <protection locked="0"/>
    </xf>
    <xf numFmtId="0" fontId="6" fillId="36" borderId="35" xfId="0" applyFont="1" applyFill="1" applyBorder="1" applyAlignment="1" applyProtection="1">
      <alignment/>
      <protection locked="0"/>
    </xf>
    <xf numFmtId="0" fontId="6" fillId="36" borderId="41" xfId="0" applyFont="1" applyFill="1" applyBorder="1" applyAlignment="1" applyProtection="1">
      <alignment/>
      <protection locked="0"/>
    </xf>
    <xf numFmtId="0" fontId="6" fillId="36" borderId="42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/>
      <protection locked="0"/>
    </xf>
    <xf numFmtId="0" fontId="6" fillId="36" borderId="43" xfId="0" applyFon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68"/>
  <sheetViews>
    <sheetView showGridLines="0" showZeros="0" tabSelected="1" zoomScale="150" zoomScaleNormal="150" zoomScalePageLayoutView="0" workbookViewId="0" topLeftCell="A1">
      <selection activeCell="B21" sqref="B21"/>
    </sheetView>
  </sheetViews>
  <sheetFormatPr defaultColWidth="11.00390625" defaultRowHeight="12.75"/>
  <cols>
    <col min="1" max="1" width="4.00390625" style="0" customWidth="1"/>
    <col min="2" max="2" width="9.00390625" style="0" customWidth="1"/>
    <col min="3" max="3" width="15.125" style="0" customWidth="1"/>
    <col min="5" max="5" width="9.50390625" style="0" customWidth="1"/>
    <col min="6" max="6" width="9.875" style="0" customWidth="1"/>
    <col min="7" max="7" width="10.50390625" style="0" customWidth="1"/>
    <col min="8" max="8" width="6.625" style="0" customWidth="1"/>
    <col min="9" max="9" width="2.00390625" style="0" customWidth="1"/>
    <col min="10" max="12" width="10.50390625" style="0" customWidth="1"/>
    <col min="28" max="28" width="18.125" style="0" bestFit="1" customWidth="1"/>
  </cols>
  <sheetData>
    <row r="1" spans="1:32" ht="30.75">
      <c r="A1" s="1" t="s">
        <v>63</v>
      </c>
      <c r="B1" s="61"/>
      <c r="C1" s="61"/>
      <c r="D1" s="61"/>
      <c r="E1" s="61"/>
      <c r="F1" s="61"/>
      <c r="G1" s="3"/>
      <c r="U1" s="43" t="s">
        <v>4</v>
      </c>
      <c r="V1" s="44"/>
      <c r="W1" s="45">
        <f>SUM(W2:W7)</f>
        <v>0</v>
      </c>
      <c r="X1" s="45">
        <f>SUM(X2:X7)</f>
        <v>0</v>
      </c>
      <c r="Y1" s="45">
        <f>SUM(Y2:Y7)</f>
        <v>0</v>
      </c>
      <c r="Z1" s="45">
        <f>SUM(Z2:Z7)</f>
        <v>0</v>
      </c>
      <c r="AA1" s="45">
        <f aca="true" t="shared" si="0" ref="AA1:AF1">SUM(AA2:AA7)</f>
        <v>0</v>
      </c>
      <c r="AB1" s="45">
        <f t="shared" si="0"/>
        <v>0</v>
      </c>
      <c r="AC1" s="45">
        <f t="shared" si="0"/>
        <v>0</v>
      </c>
      <c r="AD1" s="45">
        <f t="shared" si="0"/>
        <v>0</v>
      </c>
      <c r="AE1" s="45">
        <f t="shared" si="0"/>
        <v>0</v>
      </c>
      <c r="AF1" s="46">
        <f t="shared" si="0"/>
        <v>0</v>
      </c>
    </row>
    <row r="2" spans="1:32" ht="3.75" customHeight="1">
      <c r="A2" s="61"/>
      <c r="B2" s="61"/>
      <c r="C2" s="61"/>
      <c r="D2" s="61"/>
      <c r="E2" s="61"/>
      <c r="F2" s="61"/>
      <c r="G2" s="61"/>
      <c r="U2" s="47" t="s">
        <v>64</v>
      </c>
      <c r="V2" s="48">
        <v>10</v>
      </c>
      <c r="W2" s="49">
        <f aca="true" t="shared" si="1" ref="W2:W7">IF(U2=$B$21,V2,0)</f>
        <v>0</v>
      </c>
      <c r="X2" s="49">
        <f aca="true" t="shared" si="2" ref="X2:X7">IF($U2=$B$22,$V2,0)</f>
        <v>0</v>
      </c>
      <c r="Y2" s="49">
        <f aca="true" t="shared" si="3" ref="Y2:Y7">IF($U2=$B$23,$V2,0)</f>
        <v>0</v>
      </c>
      <c r="Z2" s="49">
        <f aca="true" t="shared" si="4" ref="Z2:Z7">IF($U2=$B$24,$V2,0)</f>
        <v>0</v>
      </c>
      <c r="AA2" s="49">
        <f aca="true" t="shared" si="5" ref="AA2:AA7">IF($U2=$B$25,$V2,0)</f>
        <v>0</v>
      </c>
      <c r="AB2" s="49">
        <f aca="true" t="shared" si="6" ref="AB2:AB7">IF($U2=$B$26,$V2,0)</f>
        <v>0</v>
      </c>
      <c r="AC2" s="49">
        <f aca="true" t="shared" si="7" ref="AC2:AC7">IF($U2=$B$27,$V2,0)</f>
        <v>0</v>
      </c>
      <c r="AD2" s="49">
        <f aca="true" t="shared" si="8" ref="AD2:AD7">IF($U2=$B$28,$V2,0)</f>
        <v>0</v>
      </c>
      <c r="AE2" s="49">
        <f aca="true" t="shared" si="9" ref="AE2:AE7">IF($U2=$B$29,$V2,0)</f>
        <v>0</v>
      </c>
      <c r="AF2" s="50">
        <f aca="true" t="shared" si="10" ref="AF2:AF7">IF($U2=$B$30,$V2,0)</f>
        <v>0</v>
      </c>
    </row>
    <row r="3" spans="1:32" ht="3" customHeight="1" thickBot="1">
      <c r="A3" s="61"/>
      <c r="B3" s="61"/>
      <c r="C3" s="61"/>
      <c r="D3" s="61"/>
      <c r="E3" s="61"/>
      <c r="F3" s="61"/>
      <c r="G3" s="61"/>
      <c r="U3" s="47" t="s">
        <v>65</v>
      </c>
      <c r="V3" s="48">
        <v>20</v>
      </c>
      <c r="W3" s="49">
        <f t="shared" si="1"/>
        <v>0</v>
      </c>
      <c r="X3" s="49">
        <f t="shared" si="2"/>
        <v>0</v>
      </c>
      <c r="Y3" s="49">
        <f t="shared" si="3"/>
        <v>0</v>
      </c>
      <c r="Z3" s="49">
        <f t="shared" si="4"/>
        <v>0</v>
      </c>
      <c r="AA3" s="49">
        <f t="shared" si="5"/>
        <v>0</v>
      </c>
      <c r="AB3" s="49">
        <f t="shared" si="6"/>
        <v>0</v>
      </c>
      <c r="AC3" s="49">
        <f t="shared" si="7"/>
        <v>0</v>
      </c>
      <c r="AD3" s="49">
        <f t="shared" si="8"/>
        <v>0</v>
      </c>
      <c r="AE3" s="49">
        <f t="shared" si="9"/>
        <v>0</v>
      </c>
      <c r="AF3" s="50">
        <f t="shared" si="10"/>
        <v>0</v>
      </c>
    </row>
    <row r="4" spans="1:32" ht="13.5">
      <c r="A4" s="62"/>
      <c r="B4" s="63"/>
      <c r="C4" s="64"/>
      <c r="D4" s="63"/>
      <c r="E4" s="63"/>
      <c r="F4" s="63"/>
      <c r="G4" s="63"/>
      <c r="H4" s="104"/>
      <c r="U4" s="47" t="s">
        <v>66</v>
      </c>
      <c r="V4" s="48">
        <v>30</v>
      </c>
      <c r="W4" s="49">
        <f t="shared" si="1"/>
        <v>0</v>
      </c>
      <c r="X4" s="49">
        <f t="shared" si="2"/>
        <v>0</v>
      </c>
      <c r="Y4" s="49">
        <f t="shared" si="3"/>
        <v>0</v>
      </c>
      <c r="Z4" s="49">
        <f t="shared" si="4"/>
        <v>0</v>
      </c>
      <c r="AA4" s="49">
        <f t="shared" si="5"/>
        <v>0</v>
      </c>
      <c r="AB4" s="49">
        <f t="shared" si="6"/>
        <v>0</v>
      </c>
      <c r="AC4" s="49">
        <f t="shared" si="7"/>
        <v>0</v>
      </c>
      <c r="AD4" s="49">
        <f t="shared" si="8"/>
        <v>0</v>
      </c>
      <c r="AE4" s="49">
        <f t="shared" si="9"/>
        <v>0</v>
      </c>
      <c r="AF4" s="50">
        <f t="shared" si="10"/>
        <v>0</v>
      </c>
    </row>
    <row r="5" spans="1:32" ht="13.5">
      <c r="A5" s="65" t="s">
        <v>48</v>
      </c>
      <c r="B5" s="66"/>
      <c r="C5" s="107"/>
      <c r="D5" s="66"/>
      <c r="E5" s="66"/>
      <c r="F5" s="66"/>
      <c r="G5" s="66"/>
      <c r="H5" s="100"/>
      <c r="U5" s="47" t="s">
        <v>67</v>
      </c>
      <c r="V5" s="48">
        <v>40</v>
      </c>
      <c r="W5" s="49">
        <f t="shared" si="1"/>
        <v>0</v>
      </c>
      <c r="X5" s="49">
        <f t="shared" si="2"/>
        <v>0</v>
      </c>
      <c r="Y5" s="49">
        <f t="shared" si="3"/>
        <v>0</v>
      </c>
      <c r="Z5" s="49">
        <f t="shared" si="4"/>
        <v>0</v>
      </c>
      <c r="AA5" s="49">
        <f t="shared" si="5"/>
        <v>0</v>
      </c>
      <c r="AB5" s="49">
        <f t="shared" si="6"/>
        <v>0</v>
      </c>
      <c r="AC5" s="49">
        <f t="shared" si="7"/>
        <v>0</v>
      </c>
      <c r="AD5" s="49">
        <f t="shared" si="8"/>
        <v>0</v>
      </c>
      <c r="AE5" s="49">
        <f t="shared" si="9"/>
        <v>0</v>
      </c>
      <c r="AF5" s="50">
        <f t="shared" si="10"/>
        <v>0</v>
      </c>
    </row>
    <row r="6" spans="1:32" ht="13.5">
      <c r="A6" s="65" t="s">
        <v>49</v>
      </c>
      <c r="B6" s="66"/>
      <c r="C6" s="108"/>
      <c r="D6" s="66"/>
      <c r="E6" s="66"/>
      <c r="F6" s="66"/>
      <c r="G6" s="66"/>
      <c r="H6" s="100"/>
      <c r="U6" s="47" t="s">
        <v>68</v>
      </c>
      <c r="V6" s="48">
        <v>50</v>
      </c>
      <c r="W6" s="49">
        <f t="shared" si="1"/>
        <v>0</v>
      </c>
      <c r="X6" s="49">
        <f t="shared" si="2"/>
        <v>0</v>
      </c>
      <c r="Y6" s="49">
        <f t="shared" si="3"/>
        <v>0</v>
      </c>
      <c r="Z6" s="49">
        <f t="shared" si="4"/>
        <v>0</v>
      </c>
      <c r="AA6" s="49">
        <f t="shared" si="5"/>
        <v>0</v>
      </c>
      <c r="AB6" s="49">
        <f t="shared" si="6"/>
        <v>0</v>
      </c>
      <c r="AC6" s="49">
        <f t="shared" si="7"/>
        <v>0</v>
      </c>
      <c r="AD6" s="49">
        <f t="shared" si="8"/>
        <v>0</v>
      </c>
      <c r="AE6" s="49">
        <f t="shared" si="9"/>
        <v>0</v>
      </c>
      <c r="AF6" s="50">
        <f t="shared" si="10"/>
        <v>0</v>
      </c>
    </row>
    <row r="7" spans="1:32" ht="13.5">
      <c r="A7" s="65" t="s">
        <v>50</v>
      </c>
      <c r="B7" s="66"/>
      <c r="C7" s="108"/>
      <c r="D7" s="66"/>
      <c r="E7" s="66"/>
      <c r="F7" s="67" t="s">
        <v>51</v>
      </c>
      <c r="G7" s="110"/>
      <c r="H7" s="100"/>
      <c r="U7" s="47" t="s">
        <v>71</v>
      </c>
      <c r="V7" s="48">
        <v>60</v>
      </c>
      <c r="W7" s="49">
        <f t="shared" si="1"/>
        <v>0</v>
      </c>
      <c r="X7" s="49">
        <f t="shared" si="2"/>
        <v>0</v>
      </c>
      <c r="Y7" s="49">
        <f t="shared" si="3"/>
        <v>0</v>
      </c>
      <c r="Z7" s="49">
        <f t="shared" si="4"/>
        <v>0</v>
      </c>
      <c r="AA7" s="49">
        <f t="shared" si="5"/>
        <v>0</v>
      </c>
      <c r="AB7" s="49">
        <f t="shared" si="6"/>
        <v>0</v>
      </c>
      <c r="AC7" s="49">
        <f t="shared" si="7"/>
        <v>0</v>
      </c>
      <c r="AD7" s="49">
        <f t="shared" si="8"/>
        <v>0</v>
      </c>
      <c r="AE7" s="49">
        <f t="shared" si="9"/>
        <v>0</v>
      </c>
      <c r="AF7" s="50">
        <f t="shared" si="10"/>
        <v>0</v>
      </c>
    </row>
    <row r="8" spans="1:32" ht="13.5">
      <c r="A8" s="65" t="s">
        <v>52</v>
      </c>
      <c r="B8" s="66"/>
      <c r="C8" s="108"/>
      <c r="D8" s="66"/>
      <c r="E8" s="66"/>
      <c r="F8" s="66"/>
      <c r="G8" s="66"/>
      <c r="H8" s="100"/>
      <c r="U8" s="51" t="s">
        <v>100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50"/>
    </row>
    <row r="9" spans="1:32" ht="13.5">
      <c r="A9" s="65" t="s">
        <v>53</v>
      </c>
      <c r="B9" s="66"/>
      <c r="C9" s="108"/>
      <c r="D9" s="95"/>
      <c r="E9" s="95"/>
      <c r="F9" s="67" t="s">
        <v>54</v>
      </c>
      <c r="G9" s="107"/>
      <c r="H9" s="100"/>
      <c r="U9" s="51" t="s">
        <v>101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</row>
    <row r="10" spans="1:32" ht="13.5">
      <c r="A10" s="65" t="s">
        <v>55</v>
      </c>
      <c r="B10" s="66"/>
      <c r="C10" s="108"/>
      <c r="D10" s="66"/>
      <c r="E10" s="66"/>
      <c r="F10" s="66"/>
      <c r="G10" s="66"/>
      <c r="H10" s="100"/>
      <c r="U10" s="51" t="s">
        <v>102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</row>
    <row r="11" spans="1:32" ht="13.5">
      <c r="A11" s="65" t="s">
        <v>56</v>
      </c>
      <c r="B11" s="66"/>
      <c r="C11" s="108"/>
      <c r="D11" s="66"/>
      <c r="E11" s="66"/>
      <c r="F11" s="95"/>
      <c r="G11" s="101"/>
      <c r="H11" s="100"/>
      <c r="U11" s="51" t="s">
        <v>103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/>
    </row>
    <row r="12" spans="1:32" ht="13.5">
      <c r="A12" s="65" t="s">
        <v>106</v>
      </c>
      <c r="B12" s="66"/>
      <c r="C12" s="108"/>
      <c r="D12" s="66"/>
      <c r="E12" s="66"/>
      <c r="F12" s="66"/>
      <c r="G12" s="66"/>
      <c r="H12" s="100"/>
      <c r="U12" s="51" t="s">
        <v>104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0"/>
    </row>
    <row r="13" spans="1:32" ht="13.5">
      <c r="A13" s="65" t="s">
        <v>57</v>
      </c>
      <c r="B13" s="66"/>
      <c r="C13" s="109">
        <f ca="1">TODAY()</f>
        <v>42108</v>
      </c>
      <c r="D13" s="66"/>
      <c r="E13" s="66"/>
      <c r="F13" s="66"/>
      <c r="G13" s="66"/>
      <c r="H13" s="100"/>
      <c r="U13" s="51" t="s">
        <v>105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</row>
    <row r="14" spans="1:32" ht="13.5">
      <c r="A14" s="65"/>
      <c r="B14" s="66"/>
      <c r="C14" s="66"/>
      <c r="D14" s="66"/>
      <c r="E14" s="66"/>
      <c r="F14" s="66"/>
      <c r="G14" s="66"/>
      <c r="H14" s="100"/>
      <c r="U14" s="51" t="s">
        <v>107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</row>
    <row r="15" spans="1:32" ht="13.5">
      <c r="A15" s="70" t="s">
        <v>113</v>
      </c>
      <c r="B15" s="68"/>
      <c r="C15" s="69"/>
      <c r="D15" s="69"/>
      <c r="E15" s="69"/>
      <c r="F15" s="69"/>
      <c r="G15" s="69"/>
      <c r="H15" s="100"/>
      <c r="U15" s="51" t="s">
        <v>108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</row>
    <row r="16" spans="1:32" ht="13.5">
      <c r="A16" s="70" t="s">
        <v>114</v>
      </c>
      <c r="B16" s="68"/>
      <c r="C16" s="69"/>
      <c r="D16" s="69"/>
      <c r="E16" s="69"/>
      <c r="F16" s="69"/>
      <c r="G16" s="69"/>
      <c r="H16" s="100"/>
      <c r="U16" s="51" t="s">
        <v>109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</row>
    <row r="17" spans="1:32" ht="13.5">
      <c r="A17" s="71"/>
      <c r="B17" s="69"/>
      <c r="C17" s="69"/>
      <c r="D17" s="69"/>
      <c r="E17" s="69"/>
      <c r="F17" s="69"/>
      <c r="G17" s="69"/>
      <c r="H17" s="100"/>
      <c r="R17" s="83"/>
      <c r="S17" s="83"/>
      <c r="T17" s="83"/>
      <c r="U17" s="51" t="s">
        <v>110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50"/>
    </row>
    <row r="18" spans="1:32" ht="13.5">
      <c r="A18" s="71"/>
      <c r="B18" s="69"/>
      <c r="C18" s="69"/>
      <c r="D18" s="69"/>
      <c r="E18" s="69"/>
      <c r="F18" s="69"/>
      <c r="G18" s="69"/>
      <c r="H18" s="100"/>
      <c r="J18" s="86" t="s">
        <v>93</v>
      </c>
      <c r="K18" s="81"/>
      <c r="L18" s="81"/>
      <c r="M18" s="81"/>
      <c r="R18" s="83"/>
      <c r="S18" s="83"/>
      <c r="T18" s="83"/>
      <c r="U18" s="51" t="s">
        <v>111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</row>
    <row r="19" spans="1:32" ht="13.5">
      <c r="A19" s="71"/>
      <c r="B19" s="69"/>
      <c r="C19" s="69"/>
      <c r="D19" s="69"/>
      <c r="E19" s="69"/>
      <c r="F19" s="69"/>
      <c r="G19" s="69"/>
      <c r="H19" s="100"/>
      <c r="J19" s="86"/>
      <c r="K19" s="81"/>
      <c r="L19" s="81"/>
      <c r="M19" s="81"/>
      <c r="R19" s="83"/>
      <c r="S19" s="83"/>
      <c r="T19" s="83"/>
      <c r="U19" s="51" t="s">
        <v>112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2" ht="19.5" customHeight="1">
      <c r="A20" s="72" t="s">
        <v>58</v>
      </c>
      <c r="B20" s="73" t="s">
        <v>59</v>
      </c>
      <c r="C20" s="73" t="s">
        <v>62</v>
      </c>
      <c r="D20" s="73" t="s">
        <v>60</v>
      </c>
      <c r="E20" s="73" t="s">
        <v>69</v>
      </c>
      <c r="F20" s="73" t="s">
        <v>70</v>
      </c>
      <c r="G20" s="102" t="s">
        <v>8</v>
      </c>
      <c r="H20" s="105" t="s">
        <v>11</v>
      </c>
      <c r="J20" s="93" t="s">
        <v>94</v>
      </c>
      <c r="K20" s="93" t="s">
        <v>95</v>
      </c>
      <c r="L20" s="93" t="s">
        <v>8</v>
      </c>
      <c r="M20" s="93" t="s">
        <v>11</v>
      </c>
      <c r="N20" s="93" t="s">
        <v>96</v>
      </c>
      <c r="R20" s="83"/>
      <c r="S20" s="83"/>
      <c r="T20" s="83"/>
      <c r="U20" s="47"/>
      <c r="V20" s="49"/>
      <c r="W20" s="52" t="s">
        <v>82</v>
      </c>
      <c r="X20" s="52" t="s">
        <v>84</v>
      </c>
      <c r="Y20" s="52" t="s">
        <v>85</v>
      </c>
      <c r="Z20" s="52" t="s">
        <v>86</v>
      </c>
      <c r="AA20" s="52" t="s">
        <v>87</v>
      </c>
      <c r="AB20" s="52" t="s">
        <v>88</v>
      </c>
      <c r="AC20" s="52" t="s">
        <v>89</v>
      </c>
      <c r="AD20" s="52" t="s">
        <v>90</v>
      </c>
      <c r="AE20" s="52" t="s">
        <v>91</v>
      </c>
      <c r="AF20" s="53" t="s">
        <v>92</v>
      </c>
    </row>
    <row r="21" spans="1:32" ht="13.5">
      <c r="A21" s="74">
        <f>IF(B21="","",1)</f>
      </c>
      <c r="B21" s="75"/>
      <c r="C21" s="76"/>
      <c r="D21" s="77"/>
      <c r="E21" s="78"/>
      <c r="F21" s="78"/>
      <c r="G21" s="103">
        <f aca="true" t="shared" si="11" ref="G21:G30">IF(F21="","","nein")</f>
      </c>
      <c r="H21" s="79">
        <f aca="true" t="shared" si="12" ref="H21:H30">IF(F21="","","nein")</f>
      </c>
      <c r="J21" s="106">
        <f aca="true" t="shared" si="13" ref="J21:J30">IF(F21&gt;0,E21/1000*F21/1000*D21,"")</f>
      </c>
      <c r="K21" s="92">
        <f>IF(J21="","",LOOKUP(W33,$U$34:$U$43,$W$34:$W$43))</f>
      </c>
      <c r="L21" s="92">
        <f aca="true" t="shared" si="14" ref="L21:L30">IF(G21="","",IF(G21="nein",0,IF(T21&lt;25,25,T21)))</f>
      </c>
      <c r="M21" s="92">
        <f>IF(H21="","",IF(H21="nein",0,IF(S21&lt;25,25,S21)))</f>
      </c>
      <c r="N21" s="92">
        <f>IF(J21="","",J21*K21+L21+M21)</f>
      </c>
      <c r="R21" s="83">
        <f>((((((E21/1000+F21/1000)*2)+1)*10)+60)/100*125)*D21</f>
        <v>0</v>
      </c>
      <c r="S21" s="57">
        <f aca="true" t="shared" si="15" ref="S21:S30">IF(H21="nein",0,R21)</f>
        <v>0</v>
      </c>
      <c r="T21" s="57">
        <f aca="true" t="shared" si="16" ref="T21:T30">IF(G21="nein",0,E21/1000*D21*25)</f>
        <v>0</v>
      </c>
      <c r="U21" s="47"/>
      <c r="V21" s="49" t="s">
        <v>72</v>
      </c>
      <c r="W21" s="49">
        <f>IF($C21="Nadelfilz",1,0)</f>
        <v>0</v>
      </c>
      <c r="X21" s="49">
        <f>IF($C22="Nadelfilz",1,0)</f>
        <v>0</v>
      </c>
      <c r="Y21" s="49">
        <f>IF($C23="Nadelfilz",1,0)</f>
        <v>0</v>
      </c>
      <c r="Z21" s="49">
        <f>IF($C24="Nadelfilz",1,0)</f>
        <v>0</v>
      </c>
      <c r="AA21" s="49">
        <f>IF($C25="Nadelfilz",1,0)</f>
        <v>0</v>
      </c>
      <c r="AB21" s="49">
        <f>IF($C26="Nadelfilz",1,0)</f>
        <v>0</v>
      </c>
      <c r="AC21" s="49">
        <f>IF($C27="Nadelfilz",1,0)</f>
        <v>0</v>
      </c>
      <c r="AD21" s="49">
        <f>IF($C28="Nadelfilz",1,0)</f>
        <v>0</v>
      </c>
      <c r="AE21" s="49">
        <f>IF($C29="Nadelfilz",1,0)</f>
        <v>0</v>
      </c>
      <c r="AF21" s="50">
        <f>IF($C30="Nadelfilz",1,0)</f>
        <v>0</v>
      </c>
    </row>
    <row r="22" spans="1:32" ht="13.5">
      <c r="A22" s="74">
        <f>IF(B22&gt;1,A21+1,"")</f>
      </c>
      <c r="B22" s="75"/>
      <c r="C22" s="76"/>
      <c r="D22" s="77"/>
      <c r="E22" s="78"/>
      <c r="F22" s="78"/>
      <c r="G22" s="103">
        <f t="shared" si="11"/>
      </c>
      <c r="H22" s="79">
        <f t="shared" si="12"/>
      </c>
      <c r="J22" s="106">
        <f t="shared" si="13"/>
      </c>
      <c r="K22" s="92">
        <f>IF(J22="","",LOOKUP(X33,$U$34:$U$43,$W$34:$W$43))</f>
      </c>
      <c r="L22" s="92">
        <f t="shared" si="14"/>
      </c>
      <c r="M22" s="92">
        <f aca="true" t="shared" si="17" ref="M22:M30">IF(H22="","",IF(H22="nein",0,IF(S22&lt;25,25,S22)))</f>
      </c>
      <c r="N22" s="92">
        <f aca="true" t="shared" si="18" ref="N22:N30">IF(J22="","",J22*K22+L22+M22)</f>
      </c>
      <c r="R22" s="83">
        <f>((((((E22/1000+F22/1000)*2)+1)*10)+60)/100*125)*D22</f>
        <v>0</v>
      </c>
      <c r="S22" s="57">
        <f t="shared" si="15"/>
        <v>0</v>
      </c>
      <c r="T22" s="57">
        <f t="shared" si="16"/>
        <v>0</v>
      </c>
      <c r="U22" s="47"/>
      <c r="V22" s="49" t="s">
        <v>73</v>
      </c>
      <c r="W22" s="49">
        <f>IF($C21="Teppich",1,0)</f>
        <v>0</v>
      </c>
      <c r="X22" s="49">
        <f>IF($C22="Teppich",1,0)</f>
        <v>0</v>
      </c>
      <c r="Y22" s="49">
        <f>IF($C23="Teppich",1,0)</f>
        <v>0</v>
      </c>
      <c r="Z22" s="49">
        <f>IF($C24="Teppich",1,0)</f>
        <v>0</v>
      </c>
      <c r="AA22" s="49">
        <f>IF($C25="Teppich",1,0)</f>
        <v>0</v>
      </c>
      <c r="AB22" s="49">
        <f>IF($C26="Teppich",1,0)</f>
        <v>0</v>
      </c>
      <c r="AC22" s="49">
        <f>IF($C27="Teppich",1,0)</f>
        <v>0</v>
      </c>
      <c r="AD22" s="49">
        <f>IF($C28="Teppich",1,0)</f>
        <v>0</v>
      </c>
      <c r="AE22" s="49">
        <f>IF($C29="Teppich",1,0)</f>
        <v>0</v>
      </c>
      <c r="AF22" s="50">
        <f>IF($C30="Teppich",1,0)</f>
        <v>0</v>
      </c>
    </row>
    <row r="23" spans="1:32" ht="13.5">
      <c r="A23" s="74">
        <f aca="true" t="shared" si="19" ref="A23:A30">IF(B23&gt;1,A22+1,"")</f>
      </c>
      <c r="B23" s="75"/>
      <c r="C23" s="76"/>
      <c r="D23" s="77"/>
      <c r="E23" s="78"/>
      <c r="F23" s="78"/>
      <c r="G23" s="103">
        <f t="shared" si="11"/>
      </c>
      <c r="H23" s="79">
        <f>IF(F23="","","nein")</f>
      </c>
      <c r="J23" s="106">
        <f t="shared" si="13"/>
      </c>
      <c r="K23" s="92">
        <f>IF(J23="","",LOOKUP(Y33,$U$34:$U$43,$W$34:$W$43))</f>
      </c>
      <c r="L23" s="92">
        <f t="shared" si="14"/>
      </c>
      <c r="M23" s="92">
        <f t="shared" si="17"/>
      </c>
      <c r="N23" s="92">
        <f t="shared" si="18"/>
      </c>
      <c r="R23" s="83">
        <f aca="true" t="shared" si="20" ref="R23:R30">((((((E23/1000+F23/1000)*2)+1)*10)+60)/100*125)*D23</f>
        <v>0</v>
      </c>
      <c r="S23" s="57">
        <f t="shared" si="15"/>
        <v>0</v>
      </c>
      <c r="T23" s="57">
        <f t="shared" si="16"/>
        <v>0</v>
      </c>
      <c r="U23" s="47">
        <v>20</v>
      </c>
      <c r="V23" s="49" t="s">
        <v>74</v>
      </c>
      <c r="W23" s="49">
        <f>IF($C21="Bürsten",1,0)</f>
        <v>0</v>
      </c>
      <c r="X23" s="49">
        <f>IF($C22="Bürsten",1,0)</f>
        <v>0</v>
      </c>
      <c r="Y23" s="49">
        <f>IF($C23="Bürsten",1,0)</f>
        <v>0</v>
      </c>
      <c r="Z23" s="49">
        <f>IF($C24="Bürsten",1,0)</f>
        <v>0</v>
      </c>
      <c r="AA23" s="49">
        <f>IF($C25="Bürsten",1,0)</f>
        <v>0</v>
      </c>
      <c r="AB23" s="49">
        <f>IF($C26="Bürsten",1,0)</f>
        <v>0</v>
      </c>
      <c r="AC23" s="49">
        <f>IF($C27="Bürsten",1,0)</f>
        <v>0</v>
      </c>
      <c r="AD23" s="49">
        <f>IF($C28="Bürsten",1,0)</f>
        <v>0</v>
      </c>
      <c r="AE23" s="49">
        <f>IF($C29="Bürsten",1,0)</f>
        <v>0</v>
      </c>
      <c r="AF23" s="50">
        <f>IF($C30="Bürsten",1,0)</f>
        <v>0</v>
      </c>
    </row>
    <row r="24" spans="1:32" ht="13.5">
      <c r="A24" s="74">
        <f t="shared" si="19"/>
      </c>
      <c r="B24" s="75"/>
      <c r="C24" s="76"/>
      <c r="D24" s="77"/>
      <c r="E24" s="78"/>
      <c r="F24" s="78"/>
      <c r="G24" s="103">
        <f t="shared" si="11"/>
      </c>
      <c r="H24" s="79">
        <f t="shared" si="12"/>
      </c>
      <c r="J24" s="106">
        <f t="shared" si="13"/>
      </c>
      <c r="K24" s="92">
        <f>IF(J24="","",LOOKUP(Z33,$U$34:$U$43,$W$34:$W$43))</f>
      </c>
      <c r="L24" s="92">
        <f t="shared" si="14"/>
      </c>
      <c r="M24" s="92">
        <f t="shared" si="17"/>
      </c>
      <c r="N24" s="92">
        <f t="shared" si="18"/>
      </c>
      <c r="R24" s="83">
        <f t="shared" si="20"/>
        <v>0</v>
      </c>
      <c r="S24" s="57">
        <f t="shared" si="15"/>
        <v>0</v>
      </c>
      <c r="T24" s="57">
        <f t="shared" si="16"/>
        <v>0</v>
      </c>
      <c r="U24" s="47"/>
      <c r="V24" s="49" t="s">
        <v>75</v>
      </c>
      <c r="W24" s="49">
        <f>IF($C21="Gummi",1,0)</f>
        <v>0</v>
      </c>
      <c r="X24" s="49">
        <f>IF($C22="Gummi",1,0)</f>
        <v>0</v>
      </c>
      <c r="Y24" s="49">
        <f>IF($C23="Gummi",1,0)</f>
        <v>0</v>
      </c>
      <c r="Z24" s="49">
        <f>IF($C24="Gummi",1,0)</f>
        <v>0</v>
      </c>
      <c r="AA24" s="49">
        <f>IF($C25="Gummi",1,0)</f>
        <v>0</v>
      </c>
      <c r="AB24" s="49">
        <f>IF($C26="Gummi",1,0)</f>
        <v>0</v>
      </c>
      <c r="AC24" s="49">
        <f>IF($C27="Gummi",1,0)</f>
        <v>0</v>
      </c>
      <c r="AD24" s="49">
        <f>IF($C28="Gummi",1,0)</f>
        <v>0</v>
      </c>
      <c r="AE24" s="49">
        <f>IF($C29="Gummi",1,0)</f>
        <v>0</v>
      </c>
      <c r="AF24" s="50">
        <f>IF($C30="Gummi",1,0)</f>
        <v>0</v>
      </c>
    </row>
    <row r="25" spans="1:32" ht="13.5">
      <c r="A25" s="74">
        <f t="shared" si="19"/>
      </c>
      <c r="B25" s="75"/>
      <c r="C25" s="76"/>
      <c r="D25" s="77"/>
      <c r="E25" s="78"/>
      <c r="F25" s="78"/>
      <c r="G25" s="103">
        <f t="shared" si="11"/>
      </c>
      <c r="H25" s="79">
        <f t="shared" si="12"/>
      </c>
      <c r="J25" s="106">
        <f t="shared" si="13"/>
      </c>
      <c r="K25" s="92">
        <f>IF(J25="","",LOOKUP(AA33,$U$34:$U$43,$W$34:$W$43))</f>
      </c>
      <c r="L25" s="92">
        <f t="shared" si="14"/>
      </c>
      <c r="M25" s="92">
        <f t="shared" si="17"/>
      </c>
      <c r="N25" s="92">
        <f t="shared" si="18"/>
      </c>
      <c r="R25" s="83">
        <f t="shared" si="20"/>
        <v>0</v>
      </c>
      <c r="S25" s="57">
        <f t="shared" si="15"/>
        <v>0</v>
      </c>
      <c r="T25" s="57">
        <f t="shared" si="16"/>
        <v>0</v>
      </c>
      <c r="U25" s="47"/>
      <c r="V25" s="49" t="s">
        <v>76</v>
      </c>
      <c r="W25" s="49">
        <f>IF($C21="Nadelfilz-Teppich",1,0)</f>
        <v>0</v>
      </c>
      <c r="X25" s="49">
        <f>IF($C22="Nadelfilz-Teppich",1,0)</f>
        <v>0</v>
      </c>
      <c r="Y25" s="49">
        <f>IF($C23="Nadelfilz-Teppich",1,0)</f>
        <v>0</v>
      </c>
      <c r="Z25" s="49">
        <f>IF($C24="Nadelfilz-Teppich",1,0)</f>
        <v>0</v>
      </c>
      <c r="AA25" s="49">
        <f>IF($C25="Nadelfilz-Teppich",1,0)</f>
        <v>0</v>
      </c>
      <c r="AB25" s="49">
        <f>IF($C26="Nadelfilz-Teppich",1,0)</f>
        <v>0</v>
      </c>
      <c r="AC25" s="49">
        <f>IF($C27="Nadelfilz-Teppich",1,0)</f>
        <v>0</v>
      </c>
      <c r="AD25" s="49">
        <f>IF($C28="Nadelfilz-Teppich",1,0)</f>
        <v>0</v>
      </c>
      <c r="AE25" s="49">
        <f>IF($C29="Nadelfilz-Teppich",1,0)</f>
        <v>0</v>
      </c>
      <c r="AF25" s="50">
        <f>IF($C30="Nadelfilz-Teppich",1,0)</f>
        <v>0</v>
      </c>
    </row>
    <row r="26" spans="1:32" ht="13.5">
      <c r="A26" s="74">
        <f t="shared" si="19"/>
      </c>
      <c r="B26" s="75"/>
      <c r="C26" s="80"/>
      <c r="D26" s="77"/>
      <c r="E26" s="78"/>
      <c r="F26" s="78"/>
      <c r="G26" s="103">
        <f t="shared" si="11"/>
      </c>
      <c r="H26" s="79">
        <f t="shared" si="12"/>
      </c>
      <c r="J26" s="106">
        <f t="shared" si="13"/>
      </c>
      <c r="K26" s="92">
        <f>IF(J26="","",LOOKUP(AB33,$U$34:$U$43,$W$34:$W$43))</f>
      </c>
      <c r="L26" s="92">
        <f t="shared" si="14"/>
      </c>
      <c r="M26" s="92">
        <f t="shared" si="17"/>
      </c>
      <c r="N26" s="92">
        <f t="shared" si="18"/>
      </c>
      <c r="R26" s="83">
        <f t="shared" si="20"/>
        <v>0</v>
      </c>
      <c r="S26" s="57">
        <f t="shared" si="15"/>
        <v>0</v>
      </c>
      <c r="T26" s="57">
        <f t="shared" si="16"/>
        <v>0</v>
      </c>
      <c r="U26" s="47"/>
      <c r="V26" s="49" t="s">
        <v>77</v>
      </c>
      <c r="W26" s="49">
        <f>IF($C21="Nadelfilz-Bürsten",1,0)</f>
        <v>0</v>
      </c>
      <c r="X26" s="49">
        <f>IF($C22="Nadelfilz-Bürsten",1,0)</f>
        <v>0</v>
      </c>
      <c r="Y26" s="49">
        <f>IF($C23="Nadelfilz-Bürsten",1,0)</f>
        <v>0</v>
      </c>
      <c r="Z26" s="49">
        <f>IF($C24="Nadelfilz-Bürsten",1,0)</f>
        <v>0</v>
      </c>
      <c r="AA26" s="49">
        <f>IF($C25="Nadelfilz-Bürsten",1,0)</f>
        <v>0</v>
      </c>
      <c r="AB26" s="49">
        <f>IF($C26="Nadelfilz-Bürsten",1,0)</f>
        <v>0</v>
      </c>
      <c r="AC26" s="49">
        <f>IF($C27="Nadelfilz-Bürsten",1,0)</f>
        <v>0</v>
      </c>
      <c r="AD26" s="49">
        <f>IF($C28="Nadelfilz-Bürsten",1,0)</f>
        <v>0</v>
      </c>
      <c r="AE26" s="49">
        <f>IF($C29="Nadelfilz-Bürsten",1,0)</f>
        <v>0</v>
      </c>
      <c r="AF26" s="50">
        <f>IF($C30="Nadelfilz-Bürsten",1,0)</f>
        <v>0</v>
      </c>
    </row>
    <row r="27" spans="1:32" ht="13.5">
      <c r="A27" s="74">
        <f t="shared" si="19"/>
      </c>
      <c r="B27" s="75"/>
      <c r="C27" s="80"/>
      <c r="D27" s="77"/>
      <c r="E27" s="78"/>
      <c r="F27" s="78"/>
      <c r="G27" s="103">
        <f t="shared" si="11"/>
      </c>
      <c r="H27" s="79">
        <f t="shared" si="12"/>
      </c>
      <c r="J27" s="106">
        <f t="shared" si="13"/>
      </c>
      <c r="K27" s="92">
        <f>IF(J27="","",LOOKUP(AC33,$U$34:$U$43,$W$34:$W$43))</f>
      </c>
      <c r="L27" s="92">
        <f t="shared" si="14"/>
      </c>
      <c r="M27" s="92">
        <f t="shared" si="17"/>
      </c>
      <c r="N27" s="92">
        <f t="shared" si="18"/>
      </c>
      <c r="R27" s="83">
        <f t="shared" si="20"/>
        <v>0</v>
      </c>
      <c r="S27" s="57">
        <f t="shared" si="15"/>
        <v>0</v>
      </c>
      <c r="T27" s="57">
        <f t="shared" si="16"/>
        <v>0</v>
      </c>
      <c r="U27" s="47"/>
      <c r="V27" s="49" t="s">
        <v>78</v>
      </c>
      <c r="W27" s="49">
        <f>IF($C21="Nadelfilz-Gummi",1,0)</f>
        <v>0</v>
      </c>
      <c r="X27" s="49">
        <f>IF($C22="Nadelfilz-Gummi",1,0)</f>
        <v>0</v>
      </c>
      <c r="Y27" s="49">
        <f>IF($C23="Nadelfilz-Gummi",1,0)</f>
        <v>0</v>
      </c>
      <c r="Z27" s="49">
        <f>IF($C24="Nadelfilz-Gummi",1,0)</f>
        <v>0</v>
      </c>
      <c r="AA27" s="49">
        <f>IF($C25="Nadelfilz-Gummi",1,0)</f>
        <v>0</v>
      </c>
      <c r="AB27" s="49">
        <f>IF($C26="Nadelfilz-Gummi",1,0)</f>
        <v>0</v>
      </c>
      <c r="AC27" s="49">
        <f>IF($C27="Nadelfilz-Gummi",1,0)</f>
        <v>0</v>
      </c>
      <c r="AD27" s="49">
        <f>IF($C28="Nadelfilz-Gummi",1,0)</f>
        <v>0</v>
      </c>
      <c r="AE27" s="49">
        <f>IF($C29="Nadelfilz-Gummi",1,0)</f>
        <v>0</v>
      </c>
      <c r="AF27" s="50">
        <f>IF($C30="Nadelfilz-Gummi",1,0)</f>
        <v>0</v>
      </c>
    </row>
    <row r="28" spans="1:32" ht="13.5">
      <c r="A28" s="74">
        <f t="shared" si="19"/>
      </c>
      <c r="B28" s="75"/>
      <c r="C28" s="80"/>
      <c r="D28" s="77"/>
      <c r="E28" s="78"/>
      <c r="F28" s="78"/>
      <c r="G28" s="103">
        <f t="shared" si="11"/>
      </c>
      <c r="H28" s="79">
        <f t="shared" si="12"/>
      </c>
      <c r="J28" s="106">
        <f t="shared" si="13"/>
      </c>
      <c r="K28" s="92">
        <f>IF(J28="","",LOOKUP(AD33,$U$34:$U$43,$W$34:$W$43))</f>
      </c>
      <c r="L28" s="92">
        <f t="shared" si="14"/>
      </c>
      <c r="M28" s="92">
        <f t="shared" si="17"/>
      </c>
      <c r="N28" s="92">
        <f t="shared" si="18"/>
      </c>
      <c r="R28" s="83">
        <f>((((((E28/1000+F28/1000)*2)+1)*10)+60)/100*125)*D28</f>
        <v>0</v>
      </c>
      <c r="S28" s="57">
        <f t="shared" si="15"/>
        <v>0</v>
      </c>
      <c r="T28" s="57">
        <f t="shared" si="16"/>
        <v>0</v>
      </c>
      <c r="U28" s="47"/>
      <c r="V28" s="49" t="s">
        <v>79</v>
      </c>
      <c r="W28" s="49">
        <f>IF($C21="Teppich-Bürsten",1,0)</f>
        <v>0</v>
      </c>
      <c r="X28" s="49">
        <f>IF($C22="Teppich-Bürsten",1,0)</f>
        <v>0</v>
      </c>
      <c r="Y28" s="49">
        <f>IF($C23="Teppich-Bürsten",1,0)</f>
        <v>0</v>
      </c>
      <c r="Z28" s="49">
        <f>IF($C24="Teppich-Bürsten",1,0)</f>
        <v>0</v>
      </c>
      <c r="AA28" s="49">
        <f>IF($C25="Teppich-Bürsten",1,0)</f>
        <v>0</v>
      </c>
      <c r="AB28" s="49">
        <f>IF($C26="Teppich-Bürsten",1,0)</f>
        <v>0</v>
      </c>
      <c r="AC28" s="49">
        <f>IF($C27="Teppich-Bürsten",1,0)</f>
        <v>0</v>
      </c>
      <c r="AD28" s="49">
        <f>IF($C28="Teppich-Bürsten",1,0)</f>
        <v>0</v>
      </c>
      <c r="AE28" s="49">
        <f>IF($C29="Teppich-Bürsten",1,0)</f>
        <v>0</v>
      </c>
      <c r="AF28" s="50">
        <f>IF($C30="Teppich-Bürsten",1,0)</f>
        <v>0</v>
      </c>
    </row>
    <row r="29" spans="1:32" ht="13.5">
      <c r="A29" s="74">
        <f t="shared" si="19"/>
      </c>
      <c r="B29" s="75"/>
      <c r="C29" s="80"/>
      <c r="D29" s="77"/>
      <c r="E29" s="78"/>
      <c r="F29" s="78"/>
      <c r="G29" s="103">
        <f t="shared" si="11"/>
      </c>
      <c r="H29" s="79">
        <f t="shared" si="12"/>
      </c>
      <c r="J29" s="106">
        <f t="shared" si="13"/>
      </c>
      <c r="K29" s="92">
        <f>IF(J29="","",LOOKUP(AE33,$U$34:$U$43,$W$34:$W$43))</f>
      </c>
      <c r="L29" s="92">
        <f t="shared" si="14"/>
      </c>
      <c r="M29" s="92">
        <f t="shared" si="17"/>
      </c>
      <c r="N29" s="92">
        <f t="shared" si="18"/>
      </c>
      <c r="R29" s="83">
        <f t="shared" si="20"/>
        <v>0</v>
      </c>
      <c r="S29" s="57">
        <f t="shared" si="15"/>
        <v>0</v>
      </c>
      <c r="T29" s="57">
        <f t="shared" si="16"/>
        <v>0</v>
      </c>
      <c r="U29" s="47"/>
      <c r="V29" s="49" t="s">
        <v>80</v>
      </c>
      <c r="W29" s="49">
        <f>IF($C21="Teppich-Gummi",1,0)</f>
        <v>0</v>
      </c>
      <c r="X29" s="49">
        <f>IF($C22="Teppich-Gummi",1,0)</f>
        <v>0</v>
      </c>
      <c r="Y29" s="49">
        <f>IF($C23="Teppich-Gummi",1,0)</f>
        <v>0</v>
      </c>
      <c r="Z29" s="49">
        <f>IF($C24="Teppich-Gummi",1,0)</f>
        <v>0</v>
      </c>
      <c r="AA29" s="49">
        <f>IF($C25="Teppich-Gummi",1,0)</f>
        <v>0</v>
      </c>
      <c r="AB29" s="49">
        <f>IF($C26="Teppich-Gummi",1,0)</f>
        <v>0</v>
      </c>
      <c r="AC29" s="49">
        <f>IF($C27="Teppich-Gummi",1,0)</f>
        <v>0</v>
      </c>
      <c r="AD29" s="49">
        <f>IF($C28="Teppich-Gummi",1,0)</f>
        <v>0</v>
      </c>
      <c r="AE29" s="49">
        <f>IF($C29="Teppich-Gummi",1,0)</f>
        <v>0</v>
      </c>
      <c r="AF29" s="50">
        <f>IF($C30="Teppich-Gummi",1,0)</f>
        <v>0</v>
      </c>
    </row>
    <row r="30" spans="1:32" ht="13.5">
      <c r="A30" s="74">
        <f t="shared" si="19"/>
      </c>
      <c r="B30" s="75"/>
      <c r="C30" s="80"/>
      <c r="D30" s="77"/>
      <c r="E30" s="78"/>
      <c r="F30" s="78"/>
      <c r="G30" s="103">
        <f t="shared" si="11"/>
      </c>
      <c r="H30" s="79">
        <f t="shared" si="12"/>
      </c>
      <c r="J30" s="106">
        <f t="shared" si="13"/>
      </c>
      <c r="K30" s="92">
        <f>IF(J30="","",LOOKUP(AF33,$U$34:$U$43,$W$34:$W$43))</f>
      </c>
      <c r="L30" s="92">
        <f t="shared" si="14"/>
      </c>
      <c r="M30" s="92">
        <f t="shared" si="17"/>
      </c>
      <c r="N30" s="92">
        <f t="shared" si="18"/>
      </c>
      <c r="R30" s="83">
        <f t="shared" si="20"/>
        <v>0</v>
      </c>
      <c r="S30" s="57">
        <f t="shared" si="15"/>
        <v>0</v>
      </c>
      <c r="T30" s="57">
        <f t="shared" si="16"/>
        <v>0</v>
      </c>
      <c r="U30" s="47"/>
      <c r="V30" s="49" t="s">
        <v>81</v>
      </c>
      <c r="W30" s="49">
        <f>IF($C21="Bürsten-Gummi",1,0)</f>
        <v>0</v>
      </c>
      <c r="X30" s="49">
        <f>IF($C22="Bürsten-Gummi",1,0)</f>
        <v>0</v>
      </c>
      <c r="Y30" s="49">
        <f>IF($C23="Bürsten-Gummi",1,0)</f>
        <v>0</v>
      </c>
      <c r="Z30" s="49">
        <f>IF($C24="Bürsten-Gummi",1,0)</f>
        <v>0</v>
      </c>
      <c r="AA30" s="49">
        <f>IF($C25="Bürsten-Gummi",1,0)</f>
        <v>0</v>
      </c>
      <c r="AB30" s="49">
        <f>IF($C26="Bürsten-Gummi",1,0)</f>
        <v>0</v>
      </c>
      <c r="AC30" s="49">
        <f>IF($C27="Bürsten-Gummi",1,0)</f>
        <v>0</v>
      </c>
      <c r="AD30" s="49">
        <f>IF($C28="Bürsten-Gummi",1,0)</f>
        <v>0</v>
      </c>
      <c r="AE30" s="49">
        <f>IF($C29="Bürsten-Gummi",1,0)</f>
        <v>0</v>
      </c>
      <c r="AF30" s="50">
        <f>IF($C30="Bürsten-Gummi",1,0)</f>
        <v>0</v>
      </c>
    </row>
    <row r="31" spans="1:35" ht="13.5" thickBot="1">
      <c r="A31" s="96" t="s">
        <v>17</v>
      </c>
      <c r="B31" s="97"/>
      <c r="C31" s="97"/>
      <c r="D31" s="97"/>
      <c r="E31" s="97"/>
      <c r="F31" s="97"/>
      <c r="G31" s="97"/>
      <c r="H31" s="100"/>
      <c r="J31" s="84" t="s">
        <v>9</v>
      </c>
      <c r="K31" s="81"/>
      <c r="L31" s="81"/>
      <c r="N31" s="91">
        <f>SUM(N21:N30)</f>
        <v>0</v>
      </c>
      <c r="R31" s="83"/>
      <c r="S31" s="83"/>
      <c r="T31" s="83"/>
      <c r="U31" s="47"/>
      <c r="V31" s="54"/>
      <c r="W31" s="49">
        <f>SUM(W21:W24)</f>
        <v>0</v>
      </c>
      <c r="X31" s="49">
        <f aca="true" t="shared" si="21" ref="X31:AF31">SUM(X21:X24)</f>
        <v>0</v>
      </c>
      <c r="Y31" s="49">
        <f t="shared" si="21"/>
        <v>0</v>
      </c>
      <c r="Z31" s="49">
        <f t="shared" si="21"/>
        <v>0</v>
      </c>
      <c r="AA31" s="49">
        <f>SUM(AA21:AA24)</f>
        <v>0</v>
      </c>
      <c r="AB31" s="49">
        <f t="shared" si="21"/>
        <v>0</v>
      </c>
      <c r="AC31" s="49">
        <f t="shared" si="21"/>
        <v>0</v>
      </c>
      <c r="AD31" s="49">
        <f t="shared" si="21"/>
        <v>0</v>
      </c>
      <c r="AE31" s="49">
        <f>SUM(AE21:AE24)</f>
        <v>0</v>
      </c>
      <c r="AF31" s="50">
        <f t="shared" si="21"/>
        <v>0</v>
      </c>
      <c r="AG31" s="4"/>
      <c r="AH31" s="4"/>
      <c r="AI31" s="4"/>
    </row>
    <row r="32" spans="1:35" ht="13.5" thickTop="1">
      <c r="A32" s="96" t="s">
        <v>16</v>
      </c>
      <c r="B32" s="97"/>
      <c r="C32" s="97"/>
      <c r="D32" s="97"/>
      <c r="E32" s="97"/>
      <c r="F32" s="97"/>
      <c r="G32" s="97"/>
      <c r="H32" s="100"/>
      <c r="J32" s="87">
        <v>8</v>
      </c>
      <c r="K32" s="81"/>
      <c r="L32" s="81"/>
      <c r="N32" s="88">
        <f>ROUND(N31/100*J32*2,1)/2</f>
        <v>0</v>
      </c>
      <c r="R32" s="83"/>
      <c r="S32" s="83"/>
      <c r="T32" s="83"/>
      <c r="U32" s="47"/>
      <c r="V32" s="49"/>
      <c r="W32" s="49">
        <f>2*SUM(W25:W30)</f>
        <v>0</v>
      </c>
      <c r="X32" s="49">
        <f aca="true" t="shared" si="22" ref="X32:AE32">2*SUM(X25:X30)</f>
        <v>0</v>
      </c>
      <c r="Y32" s="49">
        <f t="shared" si="22"/>
        <v>0</v>
      </c>
      <c r="Z32" s="49">
        <f t="shared" si="22"/>
        <v>0</v>
      </c>
      <c r="AA32" s="49">
        <f t="shared" si="22"/>
        <v>0</v>
      </c>
      <c r="AB32" s="49">
        <f>2*SUM(AB25:AB30)</f>
        <v>0</v>
      </c>
      <c r="AC32" s="49">
        <f t="shared" si="22"/>
        <v>0</v>
      </c>
      <c r="AD32" s="49">
        <f t="shared" si="22"/>
        <v>0</v>
      </c>
      <c r="AE32" s="49">
        <f t="shared" si="22"/>
        <v>0</v>
      </c>
      <c r="AF32" s="50">
        <f>2*SUM(AF25:AF30)</f>
        <v>0</v>
      </c>
      <c r="AG32" s="4"/>
      <c r="AH32" s="4"/>
      <c r="AI32" s="4"/>
    </row>
    <row r="33" spans="1:35" ht="12.75">
      <c r="A33" s="98"/>
      <c r="B33" s="97"/>
      <c r="C33" s="97"/>
      <c r="D33" s="97"/>
      <c r="E33" s="97"/>
      <c r="F33" s="97"/>
      <c r="G33" s="97"/>
      <c r="H33" s="100"/>
      <c r="J33" s="87" t="s">
        <v>14</v>
      </c>
      <c r="K33" s="81"/>
      <c r="L33" s="81"/>
      <c r="N33" s="90">
        <f>SUM(N31:N32)</f>
        <v>0</v>
      </c>
      <c r="U33" s="47"/>
      <c r="V33" s="49"/>
      <c r="W33" s="55">
        <f>W1+W31+W32</f>
        <v>0</v>
      </c>
      <c r="X33" s="55">
        <f aca="true" t="shared" si="23" ref="X33:AE33">X1+X31+X32</f>
        <v>0</v>
      </c>
      <c r="Y33" s="55">
        <f t="shared" si="23"/>
        <v>0</v>
      </c>
      <c r="Z33" s="55">
        <f>Z1+Z31+Z32</f>
        <v>0</v>
      </c>
      <c r="AA33" s="55">
        <f t="shared" si="23"/>
        <v>0</v>
      </c>
      <c r="AB33" s="55">
        <f t="shared" si="23"/>
        <v>0</v>
      </c>
      <c r="AC33" s="55">
        <f>AC1+AC31+AC32</f>
        <v>0</v>
      </c>
      <c r="AD33" s="55">
        <f>AD1+AD31+AD32</f>
        <v>0</v>
      </c>
      <c r="AE33" s="55">
        <f t="shared" si="23"/>
        <v>0</v>
      </c>
      <c r="AF33" s="56">
        <f>AF1+AF31+AF32</f>
        <v>0</v>
      </c>
      <c r="AG33" s="4"/>
      <c r="AH33" s="4"/>
      <c r="AI33" s="4"/>
    </row>
    <row r="34" spans="1:35" ht="12.75">
      <c r="A34" s="99" t="s">
        <v>10</v>
      </c>
      <c r="B34" s="97"/>
      <c r="C34" s="97"/>
      <c r="D34" s="97"/>
      <c r="E34" s="97"/>
      <c r="F34" s="97"/>
      <c r="G34" s="97"/>
      <c r="H34" s="100"/>
      <c r="J34" s="89"/>
      <c r="K34" s="81"/>
      <c r="L34" s="81"/>
      <c r="M34" s="81"/>
      <c r="U34" s="47">
        <v>11</v>
      </c>
      <c r="V34" s="49" t="s">
        <v>64</v>
      </c>
      <c r="W34" s="49">
        <v>700</v>
      </c>
      <c r="X34" s="49"/>
      <c r="Y34" s="49"/>
      <c r="Z34" s="49"/>
      <c r="AA34" s="49"/>
      <c r="AB34" s="49"/>
      <c r="AC34" s="49"/>
      <c r="AD34" s="49"/>
      <c r="AE34" s="49"/>
      <c r="AF34" s="50"/>
      <c r="AG34" s="4"/>
      <c r="AH34" s="4"/>
      <c r="AI34" s="4"/>
    </row>
    <row r="35" spans="1:35" ht="12.75">
      <c r="A35" s="98"/>
      <c r="B35" s="97" t="s">
        <v>115</v>
      </c>
      <c r="C35" s="9"/>
      <c r="D35" s="4"/>
      <c r="E35" s="4"/>
      <c r="F35" s="4"/>
      <c r="G35" s="4"/>
      <c r="H35" s="100"/>
      <c r="J35" s="81" t="s">
        <v>12</v>
      </c>
      <c r="K35" s="81" t="s">
        <v>15</v>
      </c>
      <c r="L35" s="81"/>
      <c r="M35" s="81"/>
      <c r="U35" s="47">
        <v>22</v>
      </c>
      <c r="V35" s="49" t="s">
        <v>65</v>
      </c>
      <c r="W35" s="49">
        <v>760</v>
      </c>
      <c r="X35" s="49"/>
      <c r="Y35" s="49"/>
      <c r="Z35" s="49"/>
      <c r="AA35" s="49"/>
      <c r="AB35" s="49"/>
      <c r="AC35" s="49"/>
      <c r="AD35" s="49"/>
      <c r="AE35" s="49"/>
      <c r="AF35" s="50"/>
      <c r="AG35" s="4"/>
      <c r="AH35" s="4"/>
      <c r="AI35" s="4"/>
    </row>
    <row r="36" spans="1:35" ht="12.75">
      <c r="A36" s="98"/>
      <c r="B36" s="85"/>
      <c r="C36" s="9"/>
      <c r="D36" s="4"/>
      <c r="E36" s="4"/>
      <c r="F36" s="4"/>
      <c r="G36" s="4"/>
      <c r="H36" s="100"/>
      <c r="J36" s="81" t="s">
        <v>13</v>
      </c>
      <c r="K36" s="81" t="s">
        <v>43</v>
      </c>
      <c r="L36" s="81"/>
      <c r="M36" s="81"/>
      <c r="U36" s="47">
        <v>31</v>
      </c>
      <c r="V36" s="49" t="s">
        <v>66</v>
      </c>
      <c r="W36" s="49">
        <v>700</v>
      </c>
      <c r="X36" s="49"/>
      <c r="Y36" s="49"/>
      <c r="Z36" s="49"/>
      <c r="AA36" s="49"/>
      <c r="AB36" s="49"/>
      <c r="AC36" s="49"/>
      <c r="AD36" s="49"/>
      <c r="AE36" s="49"/>
      <c r="AF36" s="50"/>
      <c r="AG36" s="4"/>
      <c r="AH36" s="4"/>
      <c r="AI36" s="4"/>
    </row>
    <row r="37" spans="1:35" ht="12.75">
      <c r="A37" s="98"/>
      <c r="B37" s="85" t="s">
        <v>116</v>
      </c>
      <c r="C37" s="9"/>
      <c r="D37" s="4"/>
      <c r="E37" s="4"/>
      <c r="F37" s="4"/>
      <c r="G37" s="4"/>
      <c r="H37" s="100"/>
      <c r="J37" s="81"/>
      <c r="K37" s="81" t="s">
        <v>44</v>
      </c>
      <c r="L37" s="81"/>
      <c r="M37" s="81"/>
      <c r="U37" s="47">
        <v>32</v>
      </c>
      <c r="V37" s="49" t="s">
        <v>5</v>
      </c>
      <c r="W37" s="49">
        <v>730</v>
      </c>
      <c r="X37" s="49"/>
      <c r="Y37" s="49"/>
      <c r="Z37" s="49"/>
      <c r="AA37" s="49"/>
      <c r="AB37" s="49"/>
      <c r="AC37" s="49"/>
      <c r="AD37" s="49"/>
      <c r="AE37" s="49"/>
      <c r="AF37" s="50"/>
      <c r="AG37" s="4"/>
      <c r="AH37" s="4"/>
      <c r="AI37" s="4"/>
    </row>
    <row r="38" spans="1:35" ht="12.75">
      <c r="A38" s="98"/>
      <c r="B38" s="4"/>
      <c r="C38" s="4"/>
      <c r="D38" s="4"/>
      <c r="E38" s="4"/>
      <c r="F38" s="4"/>
      <c r="G38" s="4"/>
      <c r="H38" s="100"/>
      <c r="I38" s="81"/>
      <c r="J38" s="81"/>
      <c r="K38" s="81"/>
      <c r="L38" s="81"/>
      <c r="U38" s="47">
        <v>41</v>
      </c>
      <c r="V38" s="49" t="s">
        <v>67</v>
      </c>
      <c r="W38" s="49">
        <v>700</v>
      </c>
      <c r="X38" s="49"/>
      <c r="Y38" s="49"/>
      <c r="Z38" s="49"/>
      <c r="AA38" s="49"/>
      <c r="AB38" s="49"/>
      <c r="AC38" s="49"/>
      <c r="AD38" s="49"/>
      <c r="AE38" s="49"/>
      <c r="AF38" s="50"/>
      <c r="AG38" s="4"/>
      <c r="AH38" s="4"/>
      <c r="AI38" s="4"/>
    </row>
    <row r="39" spans="1:35" ht="13.5">
      <c r="A39" s="94" t="s">
        <v>61</v>
      </c>
      <c r="B39" s="2"/>
      <c r="C39" s="2"/>
      <c r="D39" s="2"/>
      <c r="E39" s="2"/>
      <c r="F39" s="4"/>
      <c r="G39" s="4"/>
      <c r="H39" s="100"/>
      <c r="I39" s="81"/>
      <c r="J39" s="81"/>
      <c r="K39" s="81"/>
      <c r="L39" s="81"/>
      <c r="U39" s="47">
        <v>42</v>
      </c>
      <c r="V39" s="49" t="s">
        <v>6</v>
      </c>
      <c r="W39" s="49">
        <v>730</v>
      </c>
      <c r="X39" s="49"/>
      <c r="Y39" s="49"/>
      <c r="Z39" s="49"/>
      <c r="AA39" s="49"/>
      <c r="AB39" s="49"/>
      <c r="AC39" s="49"/>
      <c r="AD39" s="49"/>
      <c r="AE39" s="49"/>
      <c r="AF39" s="50"/>
      <c r="AG39" s="4"/>
      <c r="AH39" s="4"/>
      <c r="AI39" s="4"/>
    </row>
    <row r="40" spans="1:35" ht="13.5">
      <c r="A40" s="114"/>
      <c r="B40" s="115"/>
      <c r="C40" s="115"/>
      <c r="D40" s="115"/>
      <c r="E40" s="115"/>
      <c r="F40" s="115"/>
      <c r="G40" s="115"/>
      <c r="H40" s="116"/>
      <c r="I40" s="81"/>
      <c r="J40" s="81"/>
      <c r="K40" s="81"/>
      <c r="L40" s="81"/>
      <c r="M40" s="4"/>
      <c r="N40" s="4"/>
      <c r="O40" s="4"/>
      <c r="P40" s="4"/>
      <c r="Q40" s="4"/>
      <c r="R40" s="4"/>
      <c r="S40" s="4"/>
      <c r="T40" s="4"/>
      <c r="U40" s="47">
        <v>50</v>
      </c>
      <c r="V40" s="49" t="s">
        <v>68</v>
      </c>
      <c r="W40" s="49">
        <v>730</v>
      </c>
      <c r="X40" s="49"/>
      <c r="Y40" s="49"/>
      <c r="Z40" s="49"/>
      <c r="AA40" s="49"/>
      <c r="AB40" s="57"/>
      <c r="AC40" s="57"/>
      <c r="AD40" s="57"/>
      <c r="AE40" s="57"/>
      <c r="AF40" s="50"/>
      <c r="AG40" s="4"/>
      <c r="AH40" s="4"/>
      <c r="AI40" s="4"/>
    </row>
    <row r="41" spans="1:35" ht="13.5">
      <c r="A41" s="117"/>
      <c r="B41" s="118"/>
      <c r="C41" s="118"/>
      <c r="D41" s="118"/>
      <c r="E41" s="118"/>
      <c r="F41" s="118"/>
      <c r="G41" s="118"/>
      <c r="H41" s="119"/>
      <c r="I41" s="81"/>
      <c r="J41" s="81"/>
      <c r="K41" s="81"/>
      <c r="L41" s="81"/>
      <c r="M41" s="4"/>
      <c r="N41" s="4"/>
      <c r="O41" s="4"/>
      <c r="P41" s="4"/>
      <c r="Q41" s="4"/>
      <c r="R41" s="4"/>
      <c r="S41" s="4"/>
      <c r="T41" s="4"/>
      <c r="U41" s="47">
        <v>51</v>
      </c>
      <c r="V41" s="49" t="s">
        <v>68</v>
      </c>
      <c r="W41" s="49">
        <v>730</v>
      </c>
      <c r="X41" s="49"/>
      <c r="Y41" s="49"/>
      <c r="Z41" s="49"/>
      <c r="AA41" s="49"/>
      <c r="AB41" s="49"/>
      <c r="AC41" s="49"/>
      <c r="AD41" s="49"/>
      <c r="AE41" s="49"/>
      <c r="AF41" s="50"/>
      <c r="AG41" s="4"/>
      <c r="AH41" s="4"/>
      <c r="AI41" s="4"/>
    </row>
    <row r="42" spans="1:35" ht="13.5">
      <c r="A42" s="117"/>
      <c r="B42" s="118"/>
      <c r="C42" s="118"/>
      <c r="D42" s="118"/>
      <c r="E42" s="118"/>
      <c r="F42" s="118"/>
      <c r="G42" s="118"/>
      <c r="H42" s="119"/>
      <c r="I42" s="81"/>
      <c r="J42" s="81"/>
      <c r="K42" s="81"/>
      <c r="L42" s="81"/>
      <c r="M42" s="4"/>
      <c r="N42" s="4"/>
      <c r="O42" s="4"/>
      <c r="P42" s="4"/>
      <c r="Q42" s="4"/>
      <c r="R42" s="4"/>
      <c r="S42" s="4"/>
      <c r="T42" s="4"/>
      <c r="U42" s="47">
        <v>60</v>
      </c>
      <c r="V42" s="49" t="s">
        <v>71</v>
      </c>
      <c r="W42" s="49">
        <v>730</v>
      </c>
      <c r="X42" s="49"/>
      <c r="Y42" s="49"/>
      <c r="Z42" s="49"/>
      <c r="AA42" s="49"/>
      <c r="AB42" s="57"/>
      <c r="AC42" s="57"/>
      <c r="AD42" s="57"/>
      <c r="AE42" s="57"/>
      <c r="AF42" s="50"/>
      <c r="AG42" s="4"/>
      <c r="AH42" s="4"/>
      <c r="AI42" s="4"/>
    </row>
    <row r="43" spans="1:35" ht="13.5">
      <c r="A43" s="117"/>
      <c r="B43" s="118"/>
      <c r="C43" s="118"/>
      <c r="D43" s="118"/>
      <c r="E43" s="118"/>
      <c r="F43" s="118"/>
      <c r="G43" s="118"/>
      <c r="H43" s="119"/>
      <c r="M43" s="4"/>
      <c r="N43" s="4"/>
      <c r="O43" s="4"/>
      <c r="P43" s="4"/>
      <c r="Q43" s="4"/>
      <c r="R43" s="4"/>
      <c r="S43" s="4"/>
      <c r="T43" s="4"/>
      <c r="U43" s="58">
        <v>61</v>
      </c>
      <c r="V43" s="59" t="s">
        <v>71</v>
      </c>
      <c r="W43" s="59">
        <v>730</v>
      </c>
      <c r="X43" s="59"/>
      <c r="Y43" s="59"/>
      <c r="Z43" s="59"/>
      <c r="AA43" s="59"/>
      <c r="AB43" s="59"/>
      <c r="AC43" s="59"/>
      <c r="AD43" s="59"/>
      <c r="AE43" s="59"/>
      <c r="AF43" s="60"/>
      <c r="AG43" s="4"/>
      <c r="AH43" s="4"/>
      <c r="AI43" s="4"/>
    </row>
    <row r="44" spans="1:27" ht="13.5">
      <c r="A44" s="117"/>
      <c r="B44" s="118"/>
      <c r="C44" s="118"/>
      <c r="D44" s="118"/>
      <c r="E44" s="118"/>
      <c r="F44" s="118"/>
      <c r="G44" s="118"/>
      <c r="H44" s="119"/>
      <c r="M44" s="4"/>
      <c r="N44" s="4"/>
      <c r="O44" s="4"/>
      <c r="P44" s="4"/>
      <c r="Q44" s="4"/>
      <c r="R44" s="4"/>
      <c r="S44" s="4"/>
      <c r="T44" s="4"/>
      <c r="U44" s="82"/>
      <c r="V44" s="82"/>
      <c r="W44" s="82"/>
      <c r="X44" s="82"/>
      <c r="Y44" s="82"/>
      <c r="Z44" s="4"/>
      <c r="AA44" s="4"/>
    </row>
    <row r="45" spans="1:27" ht="13.5">
      <c r="A45" s="117"/>
      <c r="B45" s="118"/>
      <c r="C45" s="118"/>
      <c r="D45" s="118"/>
      <c r="E45" s="118"/>
      <c r="F45" s="118"/>
      <c r="G45" s="118"/>
      <c r="H45" s="119"/>
      <c r="M45" s="4"/>
      <c r="N45" s="4"/>
      <c r="O45" s="4"/>
      <c r="P45" s="4"/>
      <c r="Q45" s="4"/>
      <c r="R45" s="4"/>
      <c r="S45" s="4"/>
      <c r="T45" s="4"/>
      <c r="U45" s="82" t="s">
        <v>63</v>
      </c>
      <c r="V45" s="4"/>
      <c r="W45" s="4"/>
      <c r="X45" s="4"/>
      <c r="Y45" s="4"/>
      <c r="Z45" s="4"/>
      <c r="AA45" s="4"/>
    </row>
    <row r="46" spans="1:27" ht="13.5">
      <c r="A46" s="117"/>
      <c r="B46" s="118"/>
      <c r="C46" s="118"/>
      <c r="D46" s="118"/>
      <c r="E46" s="118"/>
      <c r="F46" s="118"/>
      <c r="G46" s="118"/>
      <c r="H46" s="119"/>
      <c r="M46" s="4"/>
      <c r="N46" s="4"/>
      <c r="O46" s="4"/>
      <c r="P46" s="4"/>
      <c r="Q46" s="4"/>
      <c r="R46" s="4"/>
      <c r="S46" s="4"/>
      <c r="T46" s="4"/>
      <c r="U46" s="82" t="s">
        <v>7</v>
      </c>
      <c r="V46" s="4"/>
      <c r="W46" s="4"/>
      <c r="X46" s="4"/>
      <c r="Y46" s="4"/>
      <c r="Z46" s="4"/>
      <c r="AA46" s="4"/>
    </row>
    <row r="47" spans="1:21" ht="13.5">
      <c r="A47" s="117"/>
      <c r="B47" s="118"/>
      <c r="C47" s="118"/>
      <c r="D47" s="118"/>
      <c r="E47" s="118"/>
      <c r="F47" s="118"/>
      <c r="G47" s="118"/>
      <c r="H47" s="119"/>
      <c r="U47" s="83"/>
    </row>
    <row r="48" spans="1:8" ht="13.5">
      <c r="A48" s="117"/>
      <c r="B48" s="118"/>
      <c r="C48" s="118"/>
      <c r="D48" s="118"/>
      <c r="E48" s="118"/>
      <c r="F48" s="118"/>
      <c r="G48" s="118"/>
      <c r="H48" s="119"/>
    </row>
    <row r="49" spans="1:8" ht="13.5">
      <c r="A49" s="117"/>
      <c r="B49" s="118"/>
      <c r="C49" s="118"/>
      <c r="D49" s="118"/>
      <c r="E49" s="118"/>
      <c r="F49" s="118"/>
      <c r="G49" s="118"/>
      <c r="H49" s="119"/>
    </row>
    <row r="50" spans="1:8" ht="15" thickBot="1">
      <c r="A50" s="111"/>
      <c r="B50" s="112"/>
      <c r="C50" s="112"/>
      <c r="D50" s="112"/>
      <c r="E50" s="112"/>
      <c r="F50" s="112"/>
      <c r="G50" s="112"/>
      <c r="H50" s="113"/>
    </row>
    <row r="1500" spans="2:30" ht="12.75">
      <c r="B1500" s="27" t="s">
        <v>40</v>
      </c>
      <c r="C1500" s="11"/>
      <c r="D1500" s="11"/>
      <c r="E1500" s="11"/>
      <c r="F1500" s="11"/>
      <c r="G1500" s="11"/>
      <c r="H1500" s="28">
        <f>SUM(H1501:H1518)</f>
        <v>0</v>
      </c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0"/>
      <c r="V1500" s="11"/>
      <c r="W1500" s="11"/>
      <c r="X1500" s="11"/>
      <c r="Y1500" s="11"/>
      <c r="Z1500" s="11"/>
      <c r="AA1500" s="11"/>
      <c r="AB1500" s="11"/>
      <c r="AC1500" s="11"/>
      <c r="AD1500" s="13"/>
    </row>
    <row r="1501" spans="2:30" ht="12.75">
      <c r="B1501" s="14"/>
      <c r="C1501" s="4"/>
      <c r="D1501" s="4"/>
      <c r="E1501" s="5" t="s">
        <v>41</v>
      </c>
      <c r="F1501" s="30" t="s">
        <v>64</v>
      </c>
      <c r="G1501">
        <v>10</v>
      </c>
      <c r="H1501">
        <f>IF(F1501=Tabelle1!$B$21,G1501,0)</f>
        <v>0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4"/>
      <c r="W1501" s="4"/>
      <c r="X1501" s="4"/>
      <c r="Y1501" s="4"/>
      <c r="Z1501" s="4"/>
      <c r="AA1501" s="4"/>
      <c r="AB1501" s="4"/>
      <c r="AC1501" s="4"/>
      <c r="AD1501" s="15"/>
    </row>
    <row r="1502" spans="2:30" ht="12.75">
      <c r="B1502" s="14" t="s">
        <v>45</v>
      </c>
      <c r="C1502" s="4" t="s">
        <v>97</v>
      </c>
      <c r="D1502" s="4"/>
      <c r="E1502" s="4"/>
      <c r="F1502" s="30" t="s">
        <v>65</v>
      </c>
      <c r="G1502">
        <v>20</v>
      </c>
      <c r="H1502">
        <f>IF(F1502=Tabelle1!$B$21,G1502,0)</f>
        <v>0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4"/>
      <c r="W1502" s="4"/>
      <c r="X1502" s="4"/>
      <c r="Y1502" s="4"/>
      <c r="Z1502" s="4"/>
      <c r="AA1502" s="4"/>
      <c r="AB1502" s="4"/>
      <c r="AC1502" s="4"/>
      <c r="AD1502" s="15"/>
    </row>
    <row r="1503" spans="2:30" ht="12.75">
      <c r="B1503" s="14"/>
      <c r="C1503" s="4"/>
      <c r="D1503" s="4"/>
      <c r="E1503" s="4"/>
      <c r="F1503" s="30" t="s">
        <v>66</v>
      </c>
      <c r="G1503">
        <v>30</v>
      </c>
      <c r="H1503">
        <f>IF(F1503=Tabelle1!$B$21,G1503,0)</f>
        <v>0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4"/>
      <c r="W1503" s="4"/>
      <c r="X1503" s="4"/>
      <c r="Y1503" s="4"/>
      <c r="Z1503" s="4"/>
      <c r="AA1503" s="4"/>
      <c r="AB1503" s="4"/>
      <c r="AC1503" s="4"/>
      <c r="AD1503" s="15"/>
    </row>
    <row r="1504" spans="2:30" ht="12.75">
      <c r="B1504" s="14"/>
      <c r="C1504" s="4"/>
      <c r="D1504" s="4"/>
      <c r="E1504" s="4"/>
      <c r="F1504" s="30" t="s">
        <v>67</v>
      </c>
      <c r="G1504">
        <v>40</v>
      </c>
      <c r="H1504">
        <f>IF(F1504=Tabelle1!$B$21,G1504,0)</f>
        <v>0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4"/>
      <c r="W1504" s="4"/>
      <c r="X1504" s="4"/>
      <c r="Y1504" s="4"/>
      <c r="Z1504" s="4"/>
      <c r="AA1504" s="4"/>
      <c r="AB1504" s="4"/>
      <c r="AC1504" s="4"/>
      <c r="AD1504" s="15"/>
    </row>
    <row r="1505" spans="2:30" ht="12.75">
      <c r="B1505" s="14"/>
      <c r="C1505" s="4"/>
      <c r="D1505" s="4"/>
      <c r="E1505" s="4"/>
      <c r="F1505" s="30" t="s">
        <v>68</v>
      </c>
      <c r="G1505">
        <v>50</v>
      </c>
      <c r="H1505">
        <f>IF(F1505=Tabelle1!$B$21,G1505,0)</f>
        <v>0</v>
      </c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15"/>
    </row>
    <row r="1506" spans="2:30" ht="12.75">
      <c r="B1506" s="14"/>
      <c r="C1506" s="4"/>
      <c r="D1506" s="4"/>
      <c r="E1506" s="4"/>
      <c r="F1506" s="30" t="s">
        <v>71</v>
      </c>
      <c r="G1506">
        <v>60</v>
      </c>
      <c r="H1506">
        <f>IF(F1506=Tabelle1!$B$21,G1506,0)</f>
        <v>0</v>
      </c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15"/>
    </row>
    <row r="1507" spans="2:30" ht="12.75">
      <c r="B1507" s="14"/>
      <c r="C1507" s="4"/>
      <c r="D1507" s="4"/>
      <c r="E1507" s="4"/>
      <c r="F1507" s="23" t="s">
        <v>100</v>
      </c>
      <c r="G1507" s="16">
        <v>70</v>
      </c>
      <c r="H1507">
        <f>IF(F1507=Tabelle1!$B$21,G1507,0)</f>
        <v>0</v>
      </c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15"/>
    </row>
    <row r="1508" spans="2:30" ht="12.75">
      <c r="B1508" s="14"/>
      <c r="C1508" s="4"/>
      <c r="D1508" s="4"/>
      <c r="E1508" s="4"/>
      <c r="F1508" s="23" t="s">
        <v>101</v>
      </c>
      <c r="G1508" s="16">
        <v>80</v>
      </c>
      <c r="H1508">
        <f>IF(F1508=Tabelle1!$B$21,G1508,0)</f>
        <v>0</v>
      </c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15"/>
    </row>
    <row r="1509" spans="2:30" ht="12.75">
      <c r="B1509" s="14"/>
      <c r="C1509" s="4"/>
      <c r="D1509" s="4"/>
      <c r="E1509" s="4"/>
      <c r="F1509" s="23" t="s">
        <v>102</v>
      </c>
      <c r="G1509" s="16">
        <v>90</v>
      </c>
      <c r="H1509">
        <f>IF(F1509=Tabelle1!$B$21,G1509,0)</f>
        <v>0</v>
      </c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15"/>
    </row>
    <row r="1510" spans="2:30" ht="12.75">
      <c r="B1510" s="14"/>
      <c r="C1510" s="4"/>
      <c r="D1510" s="4"/>
      <c r="E1510" s="4"/>
      <c r="F1510" s="23" t="s">
        <v>103</v>
      </c>
      <c r="G1510" s="16">
        <v>100</v>
      </c>
      <c r="H1510">
        <f>IF(F1510=Tabelle1!$B$21,G1510,0)</f>
        <v>0</v>
      </c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15"/>
    </row>
    <row r="1511" spans="2:30" ht="12.75">
      <c r="B1511" s="14"/>
      <c r="C1511" s="4"/>
      <c r="D1511" s="4"/>
      <c r="E1511" s="4"/>
      <c r="F1511" s="23" t="s">
        <v>104</v>
      </c>
      <c r="G1511" s="16">
        <v>110</v>
      </c>
      <c r="H1511">
        <f>IF(F1511=Tabelle1!$B$21,G1511,0)</f>
        <v>0</v>
      </c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15"/>
    </row>
    <row r="1512" spans="2:30" ht="12.75">
      <c r="B1512" s="14"/>
      <c r="C1512" s="4"/>
      <c r="D1512" s="4"/>
      <c r="E1512" s="4"/>
      <c r="F1512" s="23" t="s">
        <v>105</v>
      </c>
      <c r="G1512" s="16">
        <v>120</v>
      </c>
      <c r="H1512">
        <f>IF(F1512=Tabelle1!$B$21,G1512,0)</f>
        <v>0</v>
      </c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15"/>
    </row>
    <row r="1513" spans="2:30" ht="12.75">
      <c r="B1513" s="14"/>
      <c r="C1513" s="4"/>
      <c r="D1513" s="4"/>
      <c r="E1513" s="4"/>
      <c r="F1513" s="23" t="s">
        <v>107</v>
      </c>
      <c r="G1513" s="16">
        <v>130</v>
      </c>
      <c r="H1513">
        <f>IF(F1513=Tabelle1!$B$21,G1513,0)</f>
        <v>0</v>
      </c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15"/>
    </row>
    <row r="1514" spans="2:30" ht="12.75">
      <c r="B1514" s="14"/>
      <c r="C1514" s="4"/>
      <c r="D1514" s="4"/>
      <c r="E1514" s="4"/>
      <c r="F1514" s="23" t="s">
        <v>108</v>
      </c>
      <c r="G1514" s="16">
        <v>140</v>
      </c>
      <c r="H1514">
        <f>IF(F1514=Tabelle1!$B$21,G1514,0)</f>
        <v>0</v>
      </c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15"/>
    </row>
    <row r="1515" spans="2:30" ht="12.75">
      <c r="B1515" s="14"/>
      <c r="C1515" s="4"/>
      <c r="D1515" s="4"/>
      <c r="E1515" s="4"/>
      <c r="F1515" s="23" t="s">
        <v>109</v>
      </c>
      <c r="G1515" s="16">
        <v>150</v>
      </c>
      <c r="H1515">
        <f>IF(F1515=Tabelle1!$B$21,G1515,0)</f>
        <v>0</v>
      </c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15"/>
    </row>
    <row r="1516" spans="2:30" ht="12.75">
      <c r="B1516" s="14"/>
      <c r="C1516" s="4"/>
      <c r="D1516" s="4"/>
      <c r="E1516" s="4"/>
      <c r="F1516" s="23" t="s">
        <v>110</v>
      </c>
      <c r="G1516" s="16">
        <v>160</v>
      </c>
      <c r="H1516">
        <f>IF(F1516=Tabelle1!$B$21,G1516,0)</f>
        <v>0</v>
      </c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15"/>
    </row>
    <row r="1517" spans="2:30" ht="12.75">
      <c r="B1517" s="14"/>
      <c r="C1517" s="4"/>
      <c r="D1517" s="4"/>
      <c r="E1517" s="4"/>
      <c r="F1517" s="23" t="s">
        <v>111</v>
      </c>
      <c r="G1517" s="16">
        <v>170</v>
      </c>
      <c r="H1517">
        <f>IF(F1517=Tabelle1!$B$21,G1517,0)</f>
        <v>0</v>
      </c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15"/>
    </row>
    <row r="1518" spans="2:30" ht="12.75">
      <c r="B1518" s="14"/>
      <c r="C1518" s="4"/>
      <c r="D1518" s="4"/>
      <c r="E1518" s="4"/>
      <c r="F1518" s="23" t="s">
        <v>112</v>
      </c>
      <c r="G1518" s="16">
        <v>180</v>
      </c>
      <c r="H1518">
        <f>IF(F1518=Tabelle1!$B$21,G1518,0)</f>
        <v>0</v>
      </c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15"/>
    </row>
    <row r="1519" spans="2:30" ht="13.5" thickBot="1">
      <c r="B1519" s="1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17"/>
      <c r="AA1519" s="4"/>
      <c r="AB1519" s="4"/>
      <c r="AC1519" s="4"/>
      <c r="AD1519" s="15">
        <v>1</v>
      </c>
    </row>
    <row r="1520" spans="2:30" ht="12.75">
      <c r="B1520" s="18" t="e">
        <f>LOOKUP($H$1500,C1520:T1520,C1521:T1521)</f>
        <v>#N/A</v>
      </c>
      <c r="C1520" s="19">
        <v>10</v>
      </c>
      <c r="D1520" s="19">
        <v>20</v>
      </c>
      <c r="E1520" s="19">
        <v>30</v>
      </c>
      <c r="F1520" s="19">
        <v>40</v>
      </c>
      <c r="G1520" s="19">
        <v>50</v>
      </c>
      <c r="H1520" s="19">
        <v>60</v>
      </c>
      <c r="I1520" s="19">
        <v>70</v>
      </c>
      <c r="J1520" s="19">
        <v>80</v>
      </c>
      <c r="K1520" s="19">
        <v>90</v>
      </c>
      <c r="L1520" s="19">
        <v>100</v>
      </c>
      <c r="M1520" s="19">
        <v>110</v>
      </c>
      <c r="N1520" s="19">
        <v>120</v>
      </c>
      <c r="O1520" s="19">
        <v>130</v>
      </c>
      <c r="P1520" s="19">
        <v>140</v>
      </c>
      <c r="Q1520" s="19">
        <v>150</v>
      </c>
      <c r="R1520" s="19">
        <v>160</v>
      </c>
      <c r="S1520" s="19">
        <v>170</v>
      </c>
      <c r="T1520" s="19">
        <v>180</v>
      </c>
      <c r="U1520" s="19" t="s">
        <v>72</v>
      </c>
      <c r="V1520" s="6" t="e">
        <f aca="true" t="shared" si="24" ref="V1520:V1583">IF(B1520&gt;0,U1520,"")</f>
        <v>#N/A</v>
      </c>
      <c r="W1520" s="4"/>
      <c r="X1520" s="35" t="e">
        <f>IF(V1520="","",V1520)</f>
        <v>#N/A</v>
      </c>
      <c r="Y1520" s="19" t="e">
        <f>IF(X1520="","",1)</f>
        <v>#N/A</v>
      </c>
      <c r="Z1520" s="4"/>
      <c r="AA1520" s="4"/>
      <c r="AB1520" s="4">
        <v>1</v>
      </c>
      <c r="AC1520" s="4" t="e">
        <f>LOOKUP(AB1520,$Y$1520:$Y$1557,$X$1520:$X$1557)</f>
        <v>#N/A</v>
      </c>
      <c r="AD1520" s="31" t="e">
        <f>AC1520</f>
        <v>#N/A</v>
      </c>
    </row>
    <row r="1521" spans="2:30" ht="12.75">
      <c r="B1521" s="18"/>
      <c r="C1521" s="19">
        <v>0</v>
      </c>
      <c r="D1521" s="19">
        <v>0</v>
      </c>
      <c r="E1521" s="19">
        <v>30</v>
      </c>
      <c r="F1521" s="19">
        <v>40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19">
        <v>0</v>
      </c>
      <c r="Q1521" s="19">
        <v>0</v>
      </c>
      <c r="R1521" s="19">
        <v>0</v>
      </c>
      <c r="S1521" s="19">
        <v>0</v>
      </c>
      <c r="T1521" s="19">
        <v>0</v>
      </c>
      <c r="U1521" s="19"/>
      <c r="V1521" s="7">
        <f t="shared" si="24"/>
      </c>
      <c r="W1521" s="4"/>
      <c r="X1521" s="35" t="e">
        <f>IF(V1522="","",V1522)</f>
        <v>#N/A</v>
      </c>
      <c r="Y1521" s="19" t="e">
        <f>IF(X1521="","",(SUM(Y1520:Y1520)+1))</f>
        <v>#N/A</v>
      </c>
      <c r="Z1521" s="4"/>
      <c r="AA1521" s="4"/>
      <c r="AB1521" s="4">
        <f aca="true" t="shared" si="25" ref="AB1521:AB1529">AB1520*2</f>
        <v>2</v>
      </c>
      <c r="AC1521" s="4" t="e">
        <f aca="true" t="shared" si="26" ref="AC1521:AC1557">LOOKUP(AB1521,$Y$1520:$Y$1557,$X$1520:$X$1557)</f>
        <v>#N/A</v>
      </c>
      <c r="AD1521" s="32" t="e">
        <f>IF(AC1521=AC1520," ",AC1521)</f>
        <v>#N/A</v>
      </c>
    </row>
    <row r="1522" spans="2:30" ht="12.75">
      <c r="B1522" s="20" t="e">
        <f>LOOKUP($H$1500,C1522:T1522,C1523:T1523)</f>
        <v>#N/A</v>
      </c>
      <c r="C1522" s="4">
        <v>10</v>
      </c>
      <c r="D1522" s="4">
        <v>20</v>
      </c>
      <c r="E1522" s="4">
        <v>30</v>
      </c>
      <c r="F1522" s="4">
        <v>40</v>
      </c>
      <c r="G1522" s="4">
        <v>50</v>
      </c>
      <c r="H1522" s="4">
        <v>60</v>
      </c>
      <c r="I1522" s="9">
        <v>70</v>
      </c>
      <c r="J1522" s="9">
        <v>80</v>
      </c>
      <c r="K1522" s="9">
        <v>90</v>
      </c>
      <c r="L1522" s="9">
        <v>100</v>
      </c>
      <c r="M1522" s="9">
        <v>110</v>
      </c>
      <c r="N1522" s="9">
        <v>120</v>
      </c>
      <c r="O1522" s="9">
        <v>130</v>
      </c>
      <c r="P1522" s="9">
        <v>140</v>
      </c>
      <c r="Q1522" s="9">
        <v>150</v>
      </c>
      <c r="R1522" s="9">
        <v>160</v>
      </c>
      <c r="S1522" s="9">
        <v>170</v>
      </c>
      <c r="T1522" s="9">
        <v>180</v>
      </c>
      <c r="U1522" s="4" t="s">
        <v>73</v>
      </c>
      <c r="V1522" s="7" t="e">
        <f t="shared" si="24"/>
        <v>#N/A</v>
      </c>
      <c r="W1522" s="4"/>
      <c r="X1522" s="35" t="e">
        <f>IF(V1524="","",V1524)</f>
        <v>#N/A</v>
      </c>
      <c r="Y1522" s="19" t="e">
        <f>IF(X1522="","",(SUM(Y1520:Y1521)+1))</f>
        <v>#N/A</v>
      </c>
      <c r="Z1522" s="4"/>
      <c r="AA1522" s="4"/>
      <c r="AB1522" s="4">
        <f t="shared" si="25"/>
        <v>4</v>
      </c>
      <c r="AC1522" s="4" t="e">
        <f t="shared" si="26"/>
        <v>#N/A</v>
      </c>
      <c r="AD1522" s="32" t="e">
        <f aca="true" t="shared" si="27" ref="AD1522:AD1529">IF(AC1522=AC1521," ",AC1522)</f>
        <v>#N/A</v>
      </c>
    </row>
    <row r="1523" spans="2:30" ht="12.75">
      <c r="B1523" s="21"/>
      <c r="C1523" s="4">
        <v>0</v>
      </c>
      <c r="D1523" s="4">
        <v>0</v>
      </c>
      <c r="E1523" s="4">
        <v>30</v>
      </c>
      <c r="F1523" s="4">
        <v>40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/>
      <c r="V1523" s="7">
        <f t="shared" si="24"/>
      </c>
      <c r="W1523" s="4"/>
      <c r="X1523" s="35" t="e">
        <f>IF(V1526="","",V1526)</f>
        <v>#N/A</v>
      </c>
      <c r="Y1523" s="19" t="e">
        <f>IF(X1523="","",(SUM(Y1520:Y1522)+1))</f>
        <v>#N/A</v>
      </c>
      <c r="Z1523" s="4"/>
      <c r="AA1523" s="4"/>
      <c r="AB1523" s="4">
        <f t="shared" si="25"/>
        <v>8</v>
      </c>
      <c r="AC1523" s="4" t="e">
        <f t="shared" si="26"/>
        <v>#N/A</v>
      </c>
      <c r="AD1523" s="32" t="e">
        <f t="shared" si="27"/>
        <v>#N/A</v>
      </c>
    </row>
    <row r="1524" spans="2:30" ht="12.75">
      <c r="B1524" s="18" t="e">
        <f>LOOKUP($H$1500,C1524:T1524,C1525:T1525)</f>
        <v>#N/A</v>
      </c>
      <c r="C1524" s="19">
        <v>10</v>
      </c>
      <c r="D1524" s="19">
        <v>20</v>
      </c>
      <c r="E1524" s="19">
        <v>30</v>
      </c>
      <c r="F1524" s="19">
        <v>40</v>
      </c>
      <c r="G1524" s="19">
        <v>50</v>
      </c>
      <c r="H1524" s="19">
        <v>60</v>
      </c>
      <c r="I1524" s="19">
        <v>70</v>
      </c>
      <c r="J1524" s="19">
        <v>80</v>
      </c>
      <c r="K1524" s="19">
        <v>90</v>
      </c>
      <c r="L1524" s="19">
        <v>100</v>
      </c>
      <c r="M1524" s="19">
        <v>110</v>
      </c>
      <c r="N1524" s="19">
        <v>120</v>
      </c>
      <c r="O1524" s="19">
        <v>130</v>
      </c>
      <c r="P1524" s="19">
        <v>140</v>
      </c>
      <c r="Q1524" s="19">
        <v>150</v>
      </c>
      <c r="R1524" s="19">
        <v>160</v>
      </c>
      <c r="S1524" s="19">
        <v>170</v>
      </c>
      <c r="T1524" s="19">
        <v>180</v>
      </c>
      <c r="U1524" s="19" t="s">
        <v>74</v>
      </c>
      <c r="V1524" s="7" t="e">
        <f t="shared" si="24"/>
        <v>#N/A</v>
      </c>
      <c r="W1524" s="4"/>
      <c r="X1524" s="35" t="e">
        <f>IF(V1528="","",V1528)</f>
        <v>#N/A</v>
      </c>
      <c r="Y1524" s="19" t="e">
        <f>IF(X1524="","",(SUM(Y1520:Y1523)+1))</f>
        <v>#N/A</v>
      </c>
      <c r="Z1524" s="4"/>
      <c r="AA1524" s="4"/>
      <c r="AB1524" s="4">
        <f t="shared" si="25"/>
        <v>16</v>
      </c>
      <c r="AC1524" s="4" t="e">
        <f t="shared" si="26"/>
        <v>#N/A</v>
      </c>
      <c r="AD1524" s="32" t="e">
        <f t="shared" si="27"/>
        <v>#N/A</v>
      </c>
    </row>
    <row r="1525" spans="2:30" ht="12.75">
      <c r="B1525" s="18"/>
      <c r="C1525" s="19">
        <v>10</v>
      </c>
      <c r="D1525" s="19">
        <v>0</v>
      </c>
      <c r="E1525" s="19">
        <v>30</v>
      </c>
      <c r="F1525" s="19">
        <v>40</v>
      </c>
      <c r="G1525" s="19">
        <v>0</v>
      </c>
      <c r="H1525" s="19">
        <v>0</v>
      </c>
      <c r="I1525" s="19">
        <v>0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0</v>
      </c>
      <c r="Q1525" s="19">
        <v>0</v>
      </c>
      <c r="R1525" s="19">
        <v>0</v>
      </c>
      <c r="S1525" s="19">
        <v>0</v>
      </c>
      <c r="T1525" s="19">
        <v>0</v>
      </c>
      <c r="U1525" s="19"/>
      <c r="V1525" s="7">
        <f t="shared" si="24"/>
      </c>
      <c r="W1525" s="4"/>
      <c r="X1525" s="35" t="e">
        <f>IF(V1530="","",V1530)</f>
        <v>#N/A</v>
      </c>
      <c r="Y1525" s="19" t="e">
        <f>IF(X1525="","",(SUM(Y1520:Y1524)+1))</f>
        <v>#N/A</v>
      </c>
      <c r="Z1525" s="4"/>
      <c r="AA1525" s="4"/>
      <c r="AB1525" s="4">
        <f t="shared" si="25"/>
        <v>32</v>
      </c>
      <c r="AC1525" s="4" t="e">
        <f t="shared" si="26"/>
        <v>#N/A</v>
      </c>
      <c r="AD1525" s="32" t="e">
        <f t="shared" si="27"/>
        <v>#N/A</v>
      </c>
    </row>
    <row r="1526" spans="2:30" ht="12.75">
      <c r="B1526" s="20" t="e">
        <f>LOOKUP($H$1500,C1526:T1526,C1527:T1527)</f>
        <v>#N/A</v>
      </c>
      <c r="C1526" s="4">
        <v>10</v>
      </c>
      <c r="D1526" s="4">
        <v>20</v>
      </c>
      <c r="E1526" s="4">
        <v>30</v>
      </c>
      <c r="F1526" s="4">
        <v>40</v>
      </c>
      <c r="G1526" s="4">
        <v>50</v>
      </c>
      <c r="H1526" s="4">
        <v>60</v>
      </c>
      <c r="I1526" s="9">
        <v>70</v>
      </c>
      <c r="J1526" s="9">
        <v>80</v>
      </c>
      <c r="K1526" s="9">
        <v>90</v>
      </c>
      <c r="L1526" s="9">
        <v>100</v>
      </c>
      <c r="M1526" s="9">
        <v>110</v>
      </c>
      <c r="N1526" s="9">
        <v>120</v>
      </c>
      <c r="O1526" s="9">
        <v>130</v>
      </c>
      <c r="P1526" s="9">
        <v>140</v>
      </c>
      <c r="Q1526" s="9">
        <v>150</v>
      </c>
      <c r="R1526" s="9">
        <v>160</v>
      </c>
      <c r="S1526" s="9">
        <v>170</v>
      </c>
      <c r="T1526" s="9">
        <v>180</v>
      </c>
      <c r="U1526" s="4" t="s">
        <v>75</v>
      </c>
      <c r="V1526" s="7" t="e">
        <f t="shared" si="24"/>
        <v>#N/A</v>
      </c>
      <c r="W1526" s="4"/>
      <c r="X1526" s="35" t="e">
        <f>IF(V1532="","",V1532)</f>
        <v>#N/A</v>
      </c>
      <c r="Y1526" s="19" t="e">
        <f>IF(X1526="","",(SUM(Y1520:Y1525)+1))</f>
        <v>#N/A</v>
      </c>
      <c r="Z1526" s="4"/>
      <c r="AA1526" s="4"/>
      <c r="AB1526" s="4">
        <f t="shared" si="25"/>
        <v>64</v>
      </c>
      <c r="AC1526" s="4" t="e">
        <f t="shared" si="26"/>
        <v>#N/A</v>
      </c>
      <c r="AD1526" s="32" t="e">
        <f t="shared" si="27"/>
        <v>#N/A</v>
      </c>
    </row>
    <row r="1527" spans="2:30" ht="12.75">
      <c r="B1527" s="21"/>
      <c r="C1527" s="4">
        <v>0</v>
      </c>
      <c r="D1527" s="4">
        <v>0</v>
      </c>
      <c r="E1527" s="4">
        <v>30</v>
      </c>
      <c r="F1527" s="4">
        <v>40</v>
      </c>
      <c r="G1527" s="4">
        <v>50</v>
      </c>
      <c r="H1527" s="4">
        <v>60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/>
      <c r="V1527" s="7">
        <f t="shared" si="24"/>
      </c>
      <c r="W1527" s="4"/>
      <c r="X1527" s="35" t="e">
        <f>IF(V1534="","",V1534)</f>
        <v>#N/A</v>
      </c>
      <c r="Y1527" s="19" t="e">
        <f>IF(X1527="","",(SUM(Y1520:Y1526)+1))</f>
        <v>#N/A</v>
      </c>
      <c r="Z1527" s="4"/>
      <c r="AA1527" s="4"/>
      <c r="AB1527" s="4">
        <f t="shared" si="25"/>
        <v>128</v>
      </c>
      <c r="AC1527" s="4" t="e">
        <f t="shared" si="26"/>
        <v>#N/A</v>
      </c>
      <c r="AD1527" s="32" t="e">
        <f t="shared" si="27"/>
        <v>#N/A</v>
      </c>
    </row>
    <row r="1528" spans="2:30" ht="12.75">
      <c r="B1528" s="18" t="e">
        <f>LOOKUP($H$1500,C1528:T1528,C1529:T1529)</f>
        <v>#N/A</v>
      </c>
      <c r="C1528" s="19">
        <v>10</v>
      </c>
      <c r="D1528" s="19">
        <v>20</v>
      </c>
      <c r="E1528" s="19">
        <v>30</v>
      </c>
      <c r="F1528" s="19">
        <v>40</v>
      </c>
      <c r="G1528" s="19">
        <v>50</v>
      </c>
      <c r="H1528" s="19">
        <v>60</v>
      </c>
      <c r="I1528" s="19">
        <v>70</v>
      </c>
      <c r="J1528" s="19">
        <v>80</v>
      </c>
      <c r="K1528" s="19">
        <v>90</v>
      </c>
      <c r="L1528" s="19">
        <v>100</v>
      </c>
      <c r="M1528" s="19">
        <v>110</v>
      </c>
      <c r="N1528" s="19">
        <v>120</v>
      </c>
      <c r="O1528" s="19">
        <v>130</v>
      </c>
      <c r="P1528" s="19">
        <v>140</v>
      </c>
      <c r="Q1528" s="19">
        <v>150</v>
      </c>
      <c r="R1528" s="19">
        <v>160</v>
      </c>
      <c r="S1528" s="19">
        <v>170</v>
      </c>
      <c r="T1528" s="19">
        <v>180</v>
      </c>
      <c r="U1528" s="19" t="s">
        <v>76</v>
      </c>
      <c r="V1528" s="7" t="e">
        <f t="shared" si="24"/>
        <v>#N/A</v>
      </c>
      <c r="W1528" s="4"/>
      <c r="X1528" s="35" t="e">
        <f>IF(V1536="","",V1536)</f>
        <v>#N/A</v>
      </c>
      <c r="Y1528" s="19" t="e">
        <f>IF(X1528="","",(SUM(Y1520:Y1527)+1))</f>
        <v>#N/A</v>
      </c>
      <c r="Z1528" s="4"/>
      <c r="AA1528" s="4"/>
      <c r="AB1528" s="4">
        <f t="shared" si="25"/>
        <v>256</v>
      </c>
      <c r="AC1528" s="4" t="e">
        <f t="shared" si="26"/>
        <v>#N/A</v>
      </c>
      <c r="AD1528" s="32" t="e">
        <f t="shared" si="27"/>
        <v>#N/A</v>
      </c>
    </row>
    <row r="1529" spans="2:30" ht="12.75">
      <c r="B1529" s="18"/>
      <c r="C1529" s="19">
        <v>0</v>
      </c>
      <c r="D1529" s="19">
        <v>0</v>
      </c>
      <c r="E1529" s="19">
        <v>30</v>
      </c>
      <c r="F1529" s="19">
        <v>40</v>
      </c>
      <c r="G1529" s="19">
        <v>0</v>
      </c>
      <c r="H1529" s="19">
        <v>0</v>
      </c>
      <c r="I1529" s="19">
        <v>0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v>0</v>
      </c>
      <c r="R1529" s="19">
        <v>0</v>
      </c>
      <c r="S1529" s="19">
        <v>0</v>
      </c>
      <c r="T1529" s="19">
        <v>0</v>
      </c>
      <c r="U1529" s="19"/>
      <c r="V1529" s="7">
        <f t="shared" si="24"/>
      </c>
      <c r="W1529" s="4"/>
      <c r="X1529" s="35" t="e">
        <f>IF(V1538="","",V1538)</f>
        <v>#N/A</v>
      </c>
      <c r="Y1529" s="19" t="e">
        <f>IF(X1529="","",(SUM(Y1520:Y1528)+1))</f>
        <v>#N/A</v>
      </c>
      <c r="Z1529" s="4"/>
      <c r="AA1529" s="4"/>
      <c r="AB1529" s="4">
        <f t="shared" si="25"/>
        <v>512</v>
      </c>
      <c r="AC1529" s="4" t="e">
        <f t="shared" si="26"/>
        <v>#N/A</v>
      </c>
      <c r="AD1529" s="32" t="e">
        <f t="shared" si="27"/>
        <v>#N/A</v>
      </c>
    </row>
    <row r="1530" spans="2:30" ht="12.75">
      <c r="B1530" s="20" t="e">
        <f>LOOKUP($H$1500,C1530:T1530,C1531:T1531)</f>
        <v>#N/A</v>
      </c>
      <c r="C1530" s="4">
        <v>10</v>
      </c>
      <c r="D1530" s="4">
        <v>20</v>
      </c>
      <c r="E1530" s="4">
        <v>30</v>
      </c>
      <c r="F1530" s="4">
        <v>40</v>
      </c>
      <c r="G1530" s="4">
        <v>50</v>
      </c>
      <c r="H1530" s="4">
        <v>60</v>
      </c>
      <c r="I1530" s="9">
        <v>70</v>
      </c>
      <c r="J1530" s="9">
        <v>80</v>
      </c>
      <c r="K1530" s="9">
        <v>90</v>
      </c>
      <c r="L1530" s="9">
        <v>100</v>
      </c>
      <c r="M1530" s="9">
        <v>110</v>
      </c>
      <c r="N1530" s="9">
        <v>120</v>
      </c>
      <c r="O1530" s="9">
        <v>130</v>
      </c>
      <c r="P1530" s="9">
        <v>140</v>
      </c>
      <c r="Q1530" s="9">
        <v>150</v>
      </c>
      <c r="R1530" s="9">
        <v>160</v>
      </c>
      <c r="S1530" s="9">
        <v>170</v>
      </c>
      <c r="T1530" s="9">
        <v>180</v>
      </c>
      <c r="U1530" s="4" t="s">
        <v>77</v>
      </c>
      <c r="V1530" s="7" t="e">
        <f t="shared" si="24"/>
        <v>#N/A</v>
      </c>
      <c r="W1530" s="4"/>
      <c r="X1530" s="35" t="e">
        <f>IF(V1540="","",V1540)</f>
        <v>#N/A</v>
      </c>
      <c r="Y1530" s="19" t="e">
        <f>IF(X1530="","",(SUM(Y1520:Y1529)+1))</f>
        <v>#N/A</v>
      </c>
      <c r="Z1530" s="4"/>
      <c r="AA1530" s="4"/>
      <c r="AB1530" s="4">
        <f aca="true" t="shared" si="28" ref="AB1530:AB1557">AB1529*2</f>
        <v>1024</v>
      </c>
      <c r="AC1530" s="4" t="e">
        <f t="shared" si="26"/>
        <v>#N/A</v>
      </c>
      <c r="AD1530" s="32" t="e">
        <f>IF(AC1530=AC1529," ",AC1530)</f>
        <v>#N/A</v>
      </c>
    </row>
    <row r="1531" spans="2:30" ht="12.75">
      <c r="B1531" s="21"/>
      <c r="C1531" s="4">
        <v>0</v>
      </c>
      <c r="D1531" s="4">
        <v>0</v>
      </c>
      <c r="E1531" s="4">
        <v>30</v>
      </c>
      <c r="F1531" s="4">
        <v>40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/>
      <c r="V1531" s="7">
        <f t="shared" si="24"/>
      </c>
      <c r="W1531" s="4"/>
      <c r="X1531" s="35" t="e">
        <f>IF(V1542="","",V1542)</f>
        <v>#N/A</v>
      </c>
      <c r="Y1531" s="19" t="e">
        <f>IF(X1531="","",(SUM(Y1520:Y1530)+1))</f>
        <v>#N/A</v>
      </c>
      <c r="Z1531" s="4"/>
      <c r="AA1531" s="4"/>
      <c r="AB1531" s="4">
        <f t="shared" si="28"/>
        <v>2048</v>
      </c>
      <c r="AC1531" s="4" t="e">
        <f t="shared" si="26"/>
        <v>#N/A</v>
      </c>
      <c r="AD1531" s="33" t="e">
        <f aca="true" t="shared" si="29" ref="AD1531:AD1556">IF(AC1531=AC1530," ",AC1531)</f>
        <v>#N/A</v>
      </c>
    </row>
    <row r="1532" spans="2:30" ht="12.75">
      <c r="B1532" s="18" t="e">
        <f>LOOKUP($H$1500,C1532:T1532,C1533:T1533)</f>
        <v>#N/A</v>
      </c>
      <c r="C1532" s="19">
        <v>10</v>
      </c>
      <c r="D1532" s="19">
        <v>20</v>
      </c>
      <c r="E1532" s="19">
        <v>30</v>
      </c>
      <c r="F1532" s="19">
        <v>40</v>
      </c>
      <c r="G1532" s="19">
        <v>50</v>
      </c>
      <c r="H1532" s="19">
        <v>60</v>
      </c>
      <c r="I1532" s="19">
        <v>70</v>
      </c>
      <c r="J1532" s="19">
        <v>80</v>
      </c>
      <c r="K1532" s="19">
        <v>90</v>
      </c>
      <c r="L1532" s="19">
        <v>100</v>
      </c>
      <c r="M1532" s="19">
        <v>110</v>
      </c>
      <c r="N1532" s="19">
        <v>120</v>
      </c>
      <c r="O1532" s="19">
        <v>130</v>
      </c>
      <c r="P1532" s="19">
        <v>140</v>
      </c>
      <c r="Q1532" s="19">
        <v>150</v>
      </c>
      <c r="R1532" s="19">
        <v>160</v>
      </c>
      <c r="S1532" s="19">
        <v>170</v>
      </c>
      <c r="T1532" s="19">
        <v>180</v>
      </c>
      <c r="U1532" s="19" t="s">
        <v>78</v>
      </c>
      <c r="V1532" s="7" t="e">
        <f t="shared" si="24"/>
        <v>#N/A</v>
      </c>
      <c r="W1532" s="4"/>
      <c r="X1532" s="35" t="e">
        <f>IF(V1544="","",V1544)</f>
        <v>#N/A</v>
      </c>
      <c r="Y1532" s="19" t="e">
        <f>IF(X1532="","",(SUM(Y1520:Y1531)+1))</f>
        <v>#N/A</v>
      </c>
      <c r="Z1532" s="4"/>
      <c r="AA1532" s="4"/>
      <c r="AB1532" s="4">
        <f t="shared" si="28"/>
        <v>4096</v>
      </c>
      <c r="AC1532" s="4" t="e">
        <f t="shared" si="26"/>
        <v>#N/A</v>
      </c>
      <c r="AD1532" s="33" t="e">
        <f t="shared" si="29"/>
        <v>#N/A</v>
      </c>
    </row>
    <row r="1533" spans="2:30" ht="12.75">
      <c r="B1533" s="18"/>
      <c r="C1533" s="19">
        <v>0</v>
      </c>
      <c r="D1533" s="19">
        <v>0</v>
      </c>
      <c r="E1533" s="19">
        <v>30</v>
      </c>
      <c r="F1533" s="19">
        <v>40</v>
      </c>
      <c r="G1533" s="19">
        <v>0</v>
      </c>
      <c r="H1533" s="19">
        <v>0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  <c r="P1533" s="19">
        <v>0</v>
      </c>
      <c r="Q1533" s="19">
        <v>0</v>
      </c>
      <c r="R1533" s="19">
        <v>0</v>
      </c>
      <c r="S1533" s="19">
        <v>0</v>
      </c>
      <c r="T1533" s="19">
        <v>0</v>
      </c>
      <c r="U1533" s="19"/>
      <c r="V1533" s="7">
        <f t="shared" si="24"/>
      </c>
      <c r="W1533" s="4"/>
      <c r="X1533" s="35" t="e">
        <f>IF(V1546="","",V1546)</f>
        <v>#N/A</v>
      </c>
      <c r="Y1533" s="19" t="e">
        <f>IF(X1533="","",(SUM(Y1520:Y1532)+1))</f>
        <v>#N/A</v>
      </c>
      <c r="Z1533" s="4"/>
      <c r="AA1533" s="4"/>
      <c r="AB1533" s="4">
        <f t="shared" si="28"/>
        <v>8192</v>
      </c>
      <c r="AC1533" s="4" t="e">
        <f t="shared" si="26"/>
        <v>#N/A</v>
      </c>
      <c r="AD1533" s="33" t="e">
        <f t="shared" si="29"/>
        <v>#N/A</v>
      </c>
    </row>
    <row r="1534" spans="2:30" ht="12.75">
      <c r="B1534" s="20" t="e">
        <f>LOOKUP($H$1500,C1534:T1534,C1535:T1535)</f>
        <v>#N/A</v>
      </c>
      <c r="C1534" s="4">
        <v>10</v>
      </c>
      <c r="D1534" s="4">
        <v>20</v>
      </c>
      <c r="E1534" s="4">
        <v>30</v>
      </c>
      <c r="F1534" s="4">
        <v>40</v>
      </c>
      <c r="G1534" s="4">
        <v>50</v>
      </c>
      <c r="H1534" s="4">
        <v>60</v>
      </c>
      <c r="I1534" s="9">
        <v>70</v>
      </c>
      <c r="J1534" s="9">
        <v>80</v>
      </c>
      <c r="K1534" s="9">
        <v>90</v>
      </c>
      <c r="L1534" s="9">
        <v>100</v>
      </c>
      <c r="M1534" s="9">
        <v>110</v>
      </c>
      <c r="N1534" s="9">
        <v>120</v>
      </c>
      <c r="O1534" s="9">
        <v>130</v>
      </c>
      <c r="P1534" s="9">
        <v>140</v>
      </c>
      <c r="Q1534" s="9">
        <v>150</v>
      </c>
      <c r="R1534" s="9">
        <v>160</v>
      </c>
      <c r="S1534" s="9">
        <v>170</v>
      </c>
      <c r="T1534" s="9">
        <v>180</v>
      </c>
      <c r="U1534" s="4" t="s">
        <v>79</v>
      </c>
      <c r="V1534" s="7" t="e">
        <f t="shared" si="24"/>
        <v>#N/A</v>
      </c>
      <c r="W1534" s="4"/>
      <c r="X1534" s="35" t="e">
        <f>IF(V1548="","",V1548)</f>
        <v>#N/A</v>
      </c>
      <c r="Y1534" s="19" t="e">
        <f>IF(X1534="","",(SUM(Y1520:Y1533)+1))</f>
        <v>#N/A</v>
      </c>
      <c r="Z1534" s="4"/>
      <c r="AA1534" s="4"/>
      <c r="AB1534" s="4">
        <f t="shared" si="28"/>
        <v>16384</v>
      </c>
      <c r="AC1534" s="4" t="e">
        <f t="shared" si="26"/>
        <v>#N/A</v>
      </c>
      <c r="AD1534" s="33" t="e">
        <f t="shared" si="29"/>
        <v>#N/A</v>
      </c>
    </row>
    <row r="1535" spans="2:30" ht="12.75">
      <c r="B1535" s="21"/>
      <c r="C1535" s="4">
        <v>0</v>
      </c>
      <c r="D1535" s="4">
        <v>20</v>
      </c>
      <c r="E1535" s="4">
        <v>30</v>
      </c>
      <c r="F1535" s="4">
        <v>40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/>
      <c r="V1535" s="7">
        <f t="shared" si="24"/>
      </c>
      <c r="W1535" s="4"/>
      <c r="X1535" s="35" t="e">
        <f>IF(V1550="","",V1550)</f>
        <v>#N/A</v>
      </c>
      <c r="Y1535" s="19" t="e">
        <f>IF(X1535="","",(SUM(Y1520:Y1534)+1))</f>
        <v>#N/A</v>
      </c>
      <c r="Z1535" s="4"/>
      <c r="AA1535" s="4"/>
      <c r="AB1535" s="4">
        <f t="shared" si="28"/>
        <v>32768</v>
      </c>
      <c r="AC1535" s="4" t="e">
        <f t="shared" si="26"/>
        <v>#N/A</v>
      </c>
      <c r="AD1535" s="33" t="e">
        <f t="shared" si="29"/>
        <v>#N/A</v>
      </c>
    </row>
    <row r="1536" spans="2:30" ht="12.75">
      <c r="B1536" s="18" t="e">
        <f>LOOKUP($H$1500,C1536:T1536,C1537:T1537)</f>
        <v>#N/A</v>
      </c>
      <c r="C1536" s="19">
        <v>10</v>
      </c>
      <c r="D1536" s="19">
        <v>20</v>
      </c>
      <c r="E1536" s="19">
        <v>30</v>
      </c>
      <c r="F1536" s="19">
        <v>40</v>
      </c>
      <c r="G1536" s="19">
        <v>50</v>
      </c>
      <c r="H1536" s="19">
        <v>60</v>
      </c>
      <c r="I1536" s="19">
        <v>70</v>
      </c>
      <c r="J1536" s="19">
        <v>80</v>
      </c>
      <c r="K1536" s="19">
        <v>90</v>
      </c>
      <c r="L1536" s="19">
        <v>100</v>
      </c>
      <c r="M1536" s="19">
        <v>110</v>
      </c>
      <c r="N1536" s="19">
        <v>120</v>
      </c>
      <c r="O1536" s="19">
        <v>130</v>
      </c>
      <c r="P1536" s="19">
        <v>140</v>
      </c>
      <c r="Q1536" s="19">
        <v>150</v>
      </c>
      <c r="R1536" s="19">
        <v>160</v>
      </c>
      <c r="S1536" s="19">
        <v>170</v>
      </c>
      <c r="T1536" s="19">
        <v>180</v>
      </c>
      <c r="U1536" s="19" t="s">
        <v>80</v>
      </c>
      <c r="V1536" s="7" t="e">
        <f t="shared" si="24"/>
        <v>#N/A</v>
      </c>
      <c r="W1536" s="4"/>
      <c r="X1536" s="35" t="e">
        <f>IF(V1552="","",V1552)</f>
        <v>#N/A</v>
      </c>
      <c r="Y1536" s="19" t="e">
        <f>IF(X1536="","",(SUM(Y1520:Y1535)+1))</f>
        <v>#N/A</v>
      </c>
      <c r="Z1536" s="4"/>
      <c r="AA1536" s="4"/>
      <c r="AB1536" s="4">
        <f t="shared" si="28"/>
        <v>65536</v>
      </c>
      <c r="AC1536" s="4" t="e">
        <f t="shared" si="26"/>
        <v>#N/A</v>
      </c>
      <c r="AD1536" s="33" t="e">
        <f t="shared" si="29"/>
        <v>#N/A</v>
      </c>
    </row>
    <row r="1537" spans="2:30" ht="12.75">
      <c r="B1537" s="18"/>
      <c r="C1537" s="19">
        <v>0</v>
      </c>
      <c r="D1537" s="19">
        <v>0</v>
      </c>
      <c r="E1537" s="19">
        <v>30</v>
      </c>
      <c r="F1537" s="19">
        <v>40</v>
      </c>
      <c r="G1537" s="19">
        <v>0</v>
      </c>
      <c r="H1537" s="19">
        <v>0</v>
      </c>
      <c r="I1537" s="19">
        <v>0</v>
      </c>
      <c r="J1537" s="19">
        <v>0</v>
      </c>
      <c r="K1537" s="19">
        <v>0</v>
      </c>
      <c r="L1537" s="19">
        <v>0</v>
      </c>
      <c r="M1537" s="19">
        <v>0</v>
      </c>
      <c r="N1537" s="19">
        <v>0</v>
      </c>
      <c r="O1537" s="19">
        <v>0</v>
      </c>
      <c r="P1537" s="19">
        <v>0</v>
      </c>
      <c r="Q1537" s="19">
        <v>0</v>
      </c>
      <c r="R1537" s="19">
        <v>0</v>
      </c>
      <c r="S1537" s="19">
        <v>0</v>
      </c>
      <c r="T1537" s="19">
        <v>0</v>
      </c>
      <c r="U1537" s="19"/>
      <c r="V1537" s="7">
        <f t="shared" si="24"/>
      </c>
      <c r="W1537" s="4"/>
      <c r="X1537" s="35" t="e">
        <f>IF(V1554="","",V1554)</f>
        <v>#N/A</v>
      </c>
      <c r="Y1537" s="19" t="e">
        <f>IF(X1537="","",(SUM(Y1520:Y1536)+1))</f>
        <v>#N/A</v>
      </c>
      <c r="Z1537" s="4"/>
      <c r="AA1537" s="4"/>
      <c r="AB1537" s="4">
        <f t="shared" si="28"/>
        <v>131072</v>
      </c>
      <c r="AC1537" s="4" t="e">
        <f t="shared" si="26"/>
        <v>#N/A</v>
      </c>
      <c r="AD1537" s="33" t="e">
        <f t="shared" si="29"/>
        <v>#N/A</v>
      </c>
    </row>
    <row r="1538" spans="2:30" ht="12.75">
      <c r="B1538" s="20" t="e">
        <f>LOOKUP($H$1500,C1538:T1538,C1539:T1539)</f>
        <v>#N/A</v>
      </c>
      <c r="C1538" s="4">
        <v>10</v>
      </c>
      <c r="D1538" s="4">
        <v>20</v>
      </c>
      <c r="E1538" s="4">
        <v>30</v>
      </c>
      <c r="F1538" s="4">
        <v>40</v>
      </c>
      <c r="G1538" s="4">
        <v>50</v>
      </c>
      <c r="H1538" s="4">
        <v>60</v>
      </c>
      <c r="I1538" s="9">
        <v>70</v>
      </c>
      <c r="J1538" s="9">
        <v>80</v>
      </c>
      <c r="K1538" s="9">
        <v>90</v>
      </c>
      <c r="L1538" s="9">
        <v>100</v>
      </c>
      <c r="M1538" s="9">
        <v>110</v>
      </c>
      <c r="N1538" s="9">
        <v>120</v>
      </c>
      <c r="O1538" s="9">
        <v>130</v>
      </c>
      <c r="P1538" s="9">
        <v>140</v>
      </c>
      <c r="Q1538" s="9">
        <v>150</v>
      </c>
      <c r="R1538" s="9">
        <v>160</v>
      </c>
      <c r="S1538" s="9">
        <v>170</v>
      </c>
      <c r="T1538" s="9">
        <v>180</v>
      </c>
      <c r="U1538" s="4" t="s">
        <v>81</v>
      </c>
      <c r="V1538" s="7" t="e">
        <f t="shared" si="24"/>
        <v>#N/A</v>
      </c>
      <c r="W1538" s="4"/>
      <c r="X1538" s="35" t="e">
        <f>IF(V1556="","",V1556)</f>
        <v>#N/A</v>
      </c>
      <c r="Y1538" s="19" t="e">
        <f>IF(X1538="","",(SUM(Y1520:Y1537)+1))</f>
        <v>#N/A</v>
      </c>
      <c r="Z1538" s="4"/>
      <c r="AA1538" s="4"/>
      <c r="AB1538" s="4">
        <f t="shared" si="28"/>
        <v>262144</v>
      </c>
      <c r="AC1538" s="4" t="e">
        <f t="shared" si="26"/>
        <v>#N/A</v>
      </c>
      <c r="AD1538" s="33" t="e">
        <f t="shared" si="29"/>
        <v>#N/A</v>
      </c>
    </row>
    <row r="1539" spans="2:30" ht="12.75">
      <c r="B1539" s="21"/>
      <c r="C1539" s="4">
        <v>0</v>
      </c>
      <c r="D1539" s="4">
        <v>0</v>
      </c>
      <c r="E1539" s="4">
        <v>30</v>
      </c>
      <c r="F1539" s="4">
        <v>40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/>
      <c r="V1539" s="7">
        <f t="shared" si="24"/>
      </c>
      <c r="W1539" s="4"/>
      <c r="X1539" s="35" t="e">
        <f>IF(V1558="","",V1558)</f>
        <v>#N/A</v>
      </c>
      <c r="Y1539" s="19" t="e">
        <f>IF(X1539="","",(SUM(Y1520:Y1538)+1))</f>
        <v>#N/A</v>
      </c>
      <c r="Z1539" s="4"/>
      <c r="AA1539" s="4"/>
      <c r="AB1539" s="4">
        <f t="shared" si="28"/>
        <v>524288</v>
      </c>
      <c r="AC1539" s="4" t="e">
        <f t="shared" si="26"/>
        <v>#N/A</v>
      </c>
      <c r="AD1539" s="33" t="e">
        <f t="shared" si="29"/>
        <v>#N/A</v>
      </c>
    </row>
    <row r="1540" spans="2:30" ht="12.75">
      <c r="B1540" s="18" t="e">
        <f>LOOKUP($H$1500,C1540:T1540,C1541:T1541)</f>
        <v>#N/A</v>
      </c>
      <c r="C1540" s="19">
        <v>10</v>
      </c>
      <c r="D1540" s="19">
        <v>20</v>
      </c>
      <c r="E1540" s="19">
        <v>30</v>
      </c>
      <c r="F1540" s="19">
        <v>40</v>
      </c>
      <c r="G1540" s="19">
        <v>50</v>
      </c>
      <c r="H1540" s="19">
        <v>60</v>
      </c>
      <c r="I1540" s="19">
        <v>70</v>
      </c>
      <c r="J1540" s="19">
        <v>80</v>
      </c>
      <c r="K1540" s="19">
        <v>90</v>
      </c>
      <c r="L1540" s="19">
        <v>100</v>
      </c>
      <c r="M1540" s="19">
        <v>110</v>
      </c>
      <c r="N1540" s="19">
        <v>120</v>
      </c>
      <c r="O1540" s="19">
        <v>130</v>
      </c>
      <c r="P1540" s="19">
        <v>140</v>
      </c>
      <c r="Q1540" s="19">
        <v>150</v>
      </c>
      <c r="R1540" s="19">
        <v>160</v>
      </c>
      <c r="S1540" s="19">
        <v>170</v>
      </c>
      <c r="T1540" s="19">
        <v>180</v>
      </c>
      <c r="U1540" s="19" t="s">
        <v>98</v>
      </c>
      <c r="V1540" s="7" t="e">
        <f t="shared" si="24"/>
        <v>#N/A</v>
      </c>
      <c r="W1540" s="4"/>
      <c r="X1540" s="35" t="e">
        <f>IF(V1560="","",V1560)</f>
        <v>#N/A</v>
      </c>
      <c r="Y1540" s="19" t="e">
        <f>IF(X1540="","",(SUM(Y1520:Y1539)+1))</f>
        <v>#N/A</v>
      </c>
      <c r="Z1540" s="4"/>
      <c r="AA1540" s="4"/>
      <c r="AB1540" s="4">
        <f t="shared" si="28"/>
        <v>1048576</v>
      </c>
      <c r="AC1540" s="4" t="e">
        <f t="shared" si="26"/>
        <v>#N/A</v>
      </c>
      <c r="AD1540" s="33" t="e">
        <f t="shared" si="29"/>
        <v>#N/A</v>
      </c>
    </row>
    <row r="1541" spans="2:30" ht="12.75">
      <c r="B1541" s="18"/>
      <c r="C1541" s="19">
        <v>0</v>
      </c>
      <c r="D1541" s="19">
        <v>0</v>
      </c>
      <c r="E1541" s="19">
        <v>0</v>
      </c>
      <c r="F1541" s="19">
        <v>0</v>
      </c>
      <c r="G1541" s="19">
        <v>50</v>
      </c>
      <c r="H1541" s="19">
        <v>60</v>
      </c>
      <c r="I1541" s="19">
        <v>0</v>
      </c>
      <c r="J1541" s="19">
        <v>0</v>
      </c>
      <c r="K1541" s="19">
        <v>0</v>
      </c>
      <c r="L1541" s="19">
        <v>0</v>
      </c>
      <c r="M1541" s="19">
        <v>0</v>
      </c>
      <c r="N1541" s="19">
        <v>0</v>
      </c>
      <c r="O1541" s="19">
        <v>0</v>
      </c>
      <c r="P1541" s="19">
        <v>0</v>
      </c>
      <c r="Q1541" s="19">
        <v>0</v>
      </c>
      <c r="R1541" s="19">
        <v>0</v>
      </c>
      <c r="S1541" s="19">
        <v>0</v>
      </c>
      <c r="T1541" s="19">
        <v>0</v>
      </c>
      <c r="U1541" s="19"/>
      <c r="V1541" s="7">
        <f t="shared" si="24"/>
      </c>
      <c r="W1541" s="4"/>
      <c r="X1541" s="35" t="e">
        <f>IF(V1562="","",V1562)</f>
        <v>#N/A</v>
      </c>
      <c r="Y1541" s="19" t="e">
        <f>IF(X1541="","",(SUM(Y1520:Y1540)+1))</f>
        <v>#N/A</v>
      </c>
      <c r="Z1541" s="4"/>
      <c r="AA1541" s="4"/>
      <c r="AB1541" s="4">
        <f t="shared" si="28"/>
        <v>2097152</v>
      </c>
      <c r="AC1541" s="4" t="e">
        <f t="shared" si="26"/>
        <v>#N/A</v>
      </c>
      <c r="AD1541" s="33" t="e">
        <f t="shared" si="29"/>
        <v>#N/A</v>
      </c>
    </row>
    <row r="1542" spans="2:30" ht="12.75">
      <c r="B1542" s="20" t="e">
        <f>LOOKUP($H$1500,C1542:T1542,C1543:T1543)</f>
        <v>#N/A</v>
      </c>
      <c r="C1542" s="4">
        <v>10</v>
      </c>
      <c r="D1542" s="4">
        <v>20</v>
      </c>
      <c r="E1542" s="4">
        <v>30</v>
      </c>
      <c r="F1542" s="4">
        <v>40</v>
      </c>
      <c r="G1542" s="4">
        <v>50</v>
      </c>
      <c r="H1542" s="4">
        <v>60</v>
      </c>
      <c r="I1542" s="9">
        <v>70</v>
      </c>
      <c r="J1542" s="9">
        <v>80</v>
      </c>
      <c r="K1542" s="9">
        <v>90</v>
      </c>
      <c r="L1542" s="9">
        <v>100</v>
      </c>
      <c r="M1542" s="9">
        <v>110</v>
      </c>
      <c r="N1542" s="9">
        <v>120</v>
      </c>
      <c r="O1542" s="9">
        <v>130</v>
      </c>
      <c r="P1542" s="9">
        <v>140</v>
      </c>
      <c r="Q1542" s="9">
        <v>150</v>
      </c>
      <c r="R1542" s="9">
        <v>160</v>
      </c>
      <c r="S1542" s="9">
        <v>170</v>
      </c>
      <c r="T1542" s="9">
        <v>180</v>
      </c>
      <c r="U1542" s="4" t="s">
        <v>99</v>
      </c>
      <c r="V1542" s="36" t="e">
        <f t="shared" si="24"/>
        <v>#N/A</v>
      </c>
      <c r="W1542" s="4"/>
      <c r="X1542" s="35" t="e">
        <f>IF(V1564="","",V1564)</f>
        <v>#N/A</v>
      </c>
      <c r="Y1542" s="19" t="e">
        <f>IF(X1542="","",(SUM(Y1520:Y1541)+1))</f>
        <v>#N/A</v>
      </c>
      <c r="Z1542" s="4"/>
      <c r="AA1542" s="4"/>
      <c r="AB1542" s="4">
        <f t="shared" si="28"/>
        <v>4194304</v>
      </c>
      <c r="AC1542" s="4" t="e">
        <f t="shared" si="26"/>
        <v>#N/A</v>
      </c>
      <c r="AD1542" s="33" t="e">
        <f t="shared" si="29"/>
        <v>#N/A</v>
      </c>
    </row>
    <row r="1543" spans="2:30" ht="12.75">
      <c r="B1543" s="21"/>
      <c r="C1543" s="4">
        <v>0</v>
      </c>
      <c r="D1543" s="4">
        <v>0</v>
      </c>
      <c r="E1543" s="4">
        <v>0</v>
      </c>
      <c r="F1543" s="4">
        <v>0</v>
      </c>
      <c r="G1543" s="4">
        <v>50</v>
      </c>
      <c r="H1543" s="4">
        <v>60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/>
      <c r="V1543" s="7">
        <f t="shared" si="24"/>
      </c>
      <c r="W1543" s="4"/>
      <c r="X1543" s="35" t="e">
        <f>IF(V1566="","",V1566)</f>
        <v>#N/A</v>
      </c>
      <c r="Y1543" s="19" t="e">
        <f>IF(X1543="","",(SUM(Y1520:Y1542)+1))</f>
        <v>#N/A</v>
      </c>
      <c r="Z1543" s="4"/>
      <c r="AA1543" s="4"/>
      <c r="AB1543" s="4">
        <f t="shared" si="28"/>
        <v>8388608</v>
      </c>
      <c r="AC1543" s="4" t="e">
        <f t="shared" si="26"/>
        <v>#N/A</v>
      </c>
      <c r="AD1543" s="33" t="e">
        <f t="shared" si="29"/>
        <v>#N/A</v>
      </c>
    </row>
    <row r="1544" spans="2:30" ht="12.75">
      <c r="B1544" s="18" t="e">
        <f>LOOKUP($H$1500,C1544:T1544,C1545:T1545)</f>
        <v>#N/A</v>
      </c>
      <c r="C1544" s="22">
        <v>10</v>
      </c>
      <c r="D1544" s="22">
        <v>20</v>
      </c>
      <c r="E1544" s="22">
        <v>30</v>
      </c>
      <c r="F1544" s="22">
        <v>40</v>
      </c>
      <c r="G1544" s="22">
        <v>50</v>
      </c>
      <c r="H1544" s="22">
        <v>60</v>
      </c>
      <c r="I1544" s="22">
        <v>70</v>
      </c>
      <c r="J1544" s="22">
        <v>80</v>
      </c>
      <c r="K1544" s="22">
        <v>90</v>
      </c>
      <c r="L1544" s="22">
        <v>100</v>
      </c>
      <c r="M1544" s="22">
        <v>110</v>
      </c>
      <c r="N1544" s="22">
        <v>120</v>
      </c>
      <c r="O1544" s="22">
        <v>130</v>
      </c>
      <c r="P1544" s="22">
        <v>140</v>
      </c>
      <c r="Q1544" s="22">
        <v>150</v>
      </c>
      <c r="R1544" s="22">
        <v>160</v>
      </c>
      <c r="S1544" s="22">
        <v>170</v>
      </c>
      <c r="T1544" s="22">
        <v>180</v>
      </c>
      <c r="U1544" s="22" t="s">
        <v>0</v>
      </c>
      <c r="V1544" s="7" t="e">
        <f t="shared" si="24"/>
        <v>#N/A</v>
      </c>
      <c r="W1544" s="4"/>
      <c r="X1544" s="35" t="e">
        <f>IF(V1568="","",V1568)</f>
        <v>#N/A</v>
      </c>
      <c r="Y1544" s="19" t="e">
        <f>IF(X1544="","",(SUM(Y1520:Y1543)+1))</f>
        <v>#N/A</v>
      </c>
      <c r="Z1544" s="4"/>
      <c r="AA1544" s="4"/>
      <c r="AB1544" s="4">
        <f t="shared" si="28"/>
        <v>16777216</v>
      </c>
      <c r="AC1544" s="4" t="e">
        <f t="shared" si="26"/>
        <v>#N/A</v>
      </c>
      <c r="AD1544" s="33" t="e">
        <f t="shared" si="29"/>
        <v>#N/A</v>
      </c>
    </row>
    <row r="1545" spans="2:30" ht="12.75">
      <c r="B1545" s="18"/>
      <c r="C1545" s="22">
        <v>0</v>
      </c>
      <c r="D1545" s="22">
        <v>0</v>
      </c>
      <c r="E1545" s="22">
        <v>0</v>
      </c>
      <c r="F1545" s="22">
        <v>0</v>
      </c>
      <c r="G1545" s="22">
        <v>0</v>
      </c>
      <c r="H1545" s="22">
        <v>0</v>
      </c>
      <c r="I1545" s="22">
        <v>0</v>
      </c>
      <c r="J1545" s="22">
        <v>0</v>
      </c>
      <c r="K1545" s="22">
        <v>0</v>
      </c>
      <c r="L1545" s="22">
        <v>0</v>
      </c>
      <c r="M1545" s="22">
        <v>0</v>
      </c>
      <c r="N1545" s="22">
        <v>0</v>
      </c>
      <c r="O1545" s="22">
        <v>0</v>
      </c>
      <c r="P1545" s="22">
        <v>0</v>
      </c>
      <c r="Q1545" s="22">
        <v>0</v>
      </c>
      <c r="R1545" s="22">
        <v>0</v>
      </c>
      <c r="S1545" s="22">
        <v>0</v>
      </c>
      <c r="T1545" s="22">
        <v>0</v>
      </c>
      <c r="U1545" s="22"/>
      <c r="V1545" s="7">
        <f t="shared" si="24"/>
      </c>
      <c r="W1545" s="4"/>
      <c r="X1545" s="35" t="e">
        <f>IF(V1570="","",V1570)</f>
        <v>#N/A</v>
      </c>
      <c r="Y1545" s="19" t="e">
        <f>IF(X1545="","",(SUM(Y1520:Y1544)+1))</f>
        <v>#N/A</v>
      </c>
      <c r="Z1545" s="4"/>
      <c r="AA1545" s="4"/>
      <c r="AB1545" s="4">
        <f t="shared" si="28"/>
        <v>33554432</v>
      </c>
      <c r="AC1545" s="4" t="e">
        <f t="shared" si="26"/>
        <v>#N/A</v>
      </c>
      <c r="AD1545" s="33" t="e">
        <f t="shared" si="29"/>
        <v>#N/A</v>
      </c>
    </row>
    <row r="1546" spans="2:30" ht="12.75">
      <c r="B1546" s="20" t="e">
        <f>LOOKUP($H$1500,C1546:T1546,C1547:T1547)</f>
        <v>#N/A</v>
      </c>
      <c r="C1546" s="16">
        <v>10</v>
      </c>
      <c r="D1546" s="16">
        <v>20</v>
      </c>
      <c r="E1546" s="16">
        <v>30</v>
      </c>
      <c r="F1546" s="16">
        <v>40</v>
      </c>
      <c r="G1546" s="16">
        <v>50</v>
      </c>
      <c r="H1546" s="16">
        <v>60</v>
      </c>
      <c r="I1546" s="23">
        <v>70</v>
      </c>
      <c r="J1546" s="23">
        <v>80</v>
      </c>
      <c r="K1546" s="23">
        <v>90</v>
      </c>
      <c r="L1546" s="23">
        <v>100</v>
      </c>
      <c r="M1546" s="23">
        <v>110</v>
      </c>
      <c r="N1546" s="23">
        <v>120</v>
      </c>
      <c r="O1546" s="23">
        <v>130</v>
      </c>
      <c r="P1546" s="23">
        <v>140</v>
      </c>
      <c r="Q1546" s="23">
        <v>150</v>
      </c>
      <c r="R1546" s="23">
        <v>160</v>
      </c>
      <c r="S1546" s="23">
        <v>170</v>
      </c>
      <c r="T1546" s="23">
        <v>180</v>
      </c>
      <c r="U1546" s="16" t="s">
        <v>1</v>
      </c>
      <c r="V1546" s="7" t="e">
        <f t="shared" si="24"/>
        <v>#N/A</v>
      </c>
      <c r="W1546" s="4"/>
      <c r="X1546" s="35" t="e">
        <f>IF(V1572="","",V1572)</f>
        <v>#N/A</v>
      </c>
      <c r="Y1546" s="19" t="e">
        <f>IF(X1546="","",(SUM(Y1520:Y1545)+1))</f>
        <v>#N/A</v>
      </c>
      <c r="Z1546" s="4"/>
      <c r="AA1546" s="4"/>
      <c r="AB1546" s="4">
        <f t="shared" si="28"/>
        <v>67108864</v>
      </c>
      <c r="AC1546" s="4" t="e">
        <f t="shared" si="26"/>
        <v>#N/A</v>
      </c>
      <c r="AD1546" s="33" t="e">
        <f t="shared" si="29"/>
        <v>#N/A</v>
      </c>
    </row>
    <row r="1547" spans="2:30" ht="12.75">
      <c r="B1547" s="21"/>
      <c r="C1547" s="16">
        <v>0</v>
      </c>
      <c r="D1547" s="16">
        <v>0</v>
      </c>
      <c r="E1547" s="16">
        <v>0</v>
      </c>
      <c r="F1547" s="16">
        <v>0</v>
      </c>
      <c r="G1547" s="16">
        <v>0</v>
      </c>
      <c r="H1547" s="16">
        <v>0</v>
      </c>
      <c r="I1547" s="16">
        <v>0</v>
      </c>
      <c r="J1547" s="16">
        <v>0</v>
      </c>
      <c r="K1547" s="16">
        <v>0</v>
      </c>
      <c r="L1547" s="16">
        <v>0</v>
      </c>
      <c r="M1547" s="16">
        <v>0</v>
      </c>
      <c r="N1547" s="16">
        <v>0</v>
      </c>
      <c r="O1547" s="16">
        <v>0</v>
      </c>
      <c r="P1547" s="16">
        <v>0</v>
      </c>
      <c r="Q1547" s="16">
        <v>0</v>
      </c>
      <c r="R1547" s="16">
        <v>0</v>
      </c>
      <c r="S1547" s="16">
        <v>0</v>
      </c>
      <c r="T1547" s="16">
        <v>0</v>
      </c>
      <c r="U1547" s="16"/>
      <c r="V1547" s="7">
        <f t="shared" si="24"/>
      </c>
      <c r="W1547" s="4"/>
      <c r="X1547" s="35" t="e">
        <f>IF(V1574="","",V1574)</f>
        <v>#N/A</v>
      </c>
      <c r="Y1547" s="19" t="e">
        <f>IF(X1547="","",(SUM(Y1520:Y1546)+1))</f>
        <v>#N/A</v>
      </c>
      <c r="Z1547" s="4"/>
      <c r="AA1547" s="4"/>
      <c r="AB1547" s="4">
        <f t="shared" si="28"/>
        <v>134217728</v>
      </c>
      <c r="AC1547" s="4" t="e">
        <f t="shared" si="26"/>
        <v>#N/A</v>
      </c>
      <c r="AD1547" s="33" t="e">
        <f t="shared" si="29"/>
        <v>#N/A</v>
      </c>
    </row>
    <row r="1548" spans="2:30" ht="12.75">
      <c r="B1548" s="18" t="e">
        <f>LOOKUP($H$1500,C1548:T1548,C1549:T1549)</f>
        <v>#N/A</v>
      </c>
      <c r="C1548" s="22">
        <v>10</v>
      </c>
      <c r="D1548" s="22">
        <v>20</v>
      </c>
      <c r="E1548" s="22">
        <v>30</v>
      </c>
      <c r="F1548" s="22">
        <v>40</v>
      </c>
      <c r="G1548" s="22">
        <v>50</v>
      </c>
      <c r="H1548" s="22">
        <v>60</v>
      </c>
      <c r="I1548" s="22">
        <v>70</v>
      </c>
      <c r="J1548" s="22">
        <v>80</v>
      </c>
      <c r="K1548" s="22">
        <v>90</v>
      </c>
      <c r="L1548" s="22">
        <v>100</v>
      </c>
      <c r="M1548" s="22">
        <v>110</v>
      </c>
      <c r="N1548" s="22">
        <v>120</v>
      </c>
      <c r="O1548" s="22">
        <v>130</v>
      </c>
      <c r="P1548" s="22">
        <v>140</v>
      </c>
      <c r="Q1548" s="22">
        <v>150</v>
      </c>
      <c r="R1548" s="22">
        <v>160</v>
      </c>
      <c r="S1548" s="22">
        <v>170</v>
      </c>
      <c r="T1548" s="22">
        <v>180</v>
      </c>
      <c r="U1548" s="22" t="s">
        <v>2</v>
      </c>
      <c r="V1548" s="7" t="e">
        <f t="shared" si="24"/>
        <v>#N/A</v>
      </c>
      <c r="W1548" s="4"/>
      <c r="X1548" s="35" t="e">
        <f>IF(V1576="","",V1576)</f>
        <v>#N/A</v>
      </c>
      <c r="Y1548" s="19" t="e">
        <f>IF(X1548="","",(SUM(Y1520:Y1547)+1))</f>
        <v>#N/A</v>
      </c>
      <c r="Z1548" s="4"/>
      <c r="AA1548" s="4"/>
      <c r="AB1548" s="4">
        <f t="shared" si="28"/>
        <v>268435456</v>
      </c>
      <c r="AC1548" s="4" t="e">
        <f t="shared" si="26"/>
        <v>#N/A</v>
      </c>
      <c r="AD1548" s="33" t="e">
        <f t="shared" si="29"/>
        <v>#N/A</v>
      </c>
    </row>
    <row r="1549" spans="2:30" ht="12.75">
      <c r="B1549" s="18"/>
      <c r="C1549" s="22">
        <v>0</v>
      </c>
      <c r="D1549" s="22">
        <v>0</v>
      </c>
      <c r="E1549" s="22">
        <v>0</v>
      </c>
      <c r="F1549" s="22">
        <v>0</v>
      </c>
      <c r="G1549" s="22">
        <v>0</v>
      </c>
      <c r="H1549" s="22">
        <v>0</v>
      </c>
      <c r="I1549" s="22">
        <v>0</v>
      </c>
      <c r="J1549" s="22">
        <v>0</v>
      </c>
      <c r="K1549" s="22">
        <v>0</v>
      </c>
      <c r="L1549" s="22">
        <v>0</v>
      </c>
      <c r="M1549" s="22">
        <v>0</v>
      </c>
      <c r="N1549" s="22">
        <v>0</v>
      </c>
      <c r="O1549" s="22">
        <v>0</v>
      </c>
      <c r="P1549" s="22">
        <v>0</v>
      </c>
      <c r="Q1549" s="22">
        <v>0</v>
      </c>
      <c r="R1549" s="22">
        <v>0</v>
      </c>
      <c r="S1549" s="22">
        <v>0</v>
      </c>
      <c r="T1549" s="22">
        <v>0</v>
      </c>
      <c r="U1549" s="22"/>
      <c r="V1549" s="7">
        <f t="shared" si="24"/>
      </c>
      <c r="W1549" s="4"/>
      <c r="X1549" s="35" t="e">
        <f>IF(V1578="","",V1578)</f>
        <v>#N/A</v>
      </c>
      <c r="Y1549" s="19" t="e">
        <f>IF(X1549="","",(SUM(Y1520:Y1548)+1))</f>
        <v>#N/A</v>
      </c>
      <c r="Z1549" s="4"/>
      <c r="AA1549" s="4"/>
      <c r="AB1549" s="4">
        <f t="shared" si="28"/>
        <v>536870912</v>
      </c>
      <c r="AC1549" s="4" t="e">
        <f t="shared" si="26"/>
        <v>#N/A</v>
      </c>
      <c r="AD1549" s="33" t="e">
        <f t="shared" si="29"/>
        <v>#N/A</v>
      </c>
    </row>
    <row r="1550" spans="2:30" ht="12.75">
      <c r="B1550" s="20" t="e">
        <f>LOOKUP($H$1500,C1550:T1550,C1551:T1551)</f>
        <v>#N/A</v>
      </c>
      <c r="C1550" s="16">
        <v>10</v>
      </c>
      <c r="D1550" s="16">
        <v>20</v>
      </c>
      <c r="E1550" s="16">
        <v>30</v>
      </c>
      <c r="F1550" s="16">
        <v>40</v>
      </c>
      <c r="G1550" s="16">
        <v>50</v>
      </c>
      <c r="H1550" s="16">
        <v>60</v>
      </c>
      <c r="I1550" s="23">
        <v>70</v>
      </c>
      <c r="J1550" s="23">
        <v>80</v>
      </c>
      <c r="K1550" s="23">
        <v>90</v>
      </c>
      <c r="L1550" s="23">
        <v>100</v>
      </c>
      <c r="M1550" s="23">
        <v>110</v>
      </c>
      <c r="N1550" s="23">
        <v>120</v>
      </c>
      <c r="O1550" s="23">
        <v>130</v>
      </c>
      <c r="P1550" s="23">
        <v>140</v>
      </c>
      <c r="Q1550" s="23">
        <v>150</v>
      </c>
      <c r="R1550" s="23">
        <v>160</v>
      </c>
      <c r="S1550" s="23">
        <v>170</v>
      </c>
      <c r="T1550" s="23">
        <v>180</v>
      </c>
      <c r="U1550" s="16" t="s">
        <v>3</v>
      </c>
      <c r="V1550" s="7" t="e">
        <f t="shared" si="24"/>
        <v>#N/A</v>
      </c>
      <c r="W1550" s="4"/>
      <c r="X1550" s="35" t="e">
        <f>IF(V1580="","",V1580)</f>
        <v>#N/A</v>
      </c>
      <c r="Y1550" s="19" t="e">
        <f>IF(X1550="","",(SUM(Y1520:Y1549)+1))</f>
        <v>#N/A</v>
      </c>
      <c r="Z1550" s="4"/>
      <c r="AA1550" s="4"/>
      <c r="AB1550" s="4">
        <f t="shared" si="28"/>
        <v>1073741824</v>
      </c>
      <c r="AC1550" s="4" t="e">
        <f t="shared" si="26"/>
        <v>#N/A</v>
      </c>
      <c r="AD1550" s="33" t="e">
        <f>IF(AC1550=AC1549," ",AC1550)</f>
        <v>#N/A</v>
      </c>
    </row>
    <row r="1551" spans="2:30" ht="12.75">
      <c r="B1551" s="21"/>
      <c r="C1551" s="16">
        <v>0</v>
      </c>
      <c r="D1551" s="16">
        <v>0</v>
      </c>
      <c r="E1551" s="16">
        <v>0</v>
      </c>
      <c r="F1551" s="16">
        <v>0</v>
      </c>
      <c r="G1551" s="16">
        <v>0</v>
      </c>
      <c r="H1551" s="16">
        <v>0</v>
      </c>
      <c r="I1551" s="16">
        <v>0</v>
      </c>
      <c r="J1551" s="16">
        <v>0</v>
      </c>
      <c r="K1551" s="16">
        <v>0</v>
      </c>
      <c r="L1551" s="16">
        <v>0</v>
      </c>
      <c r="M1551" s="16">
        <v>0</v>
      </c>
      <c r="N1551" s="16">
        <v>0</v>
      </c>
      <c r="O1551" s="16">
        <v>0</v>
      </c>
      <c r="P1551" s="16">
        <v>0</v>
      </c>
      <c r="Q1551" s="16">
        <v>0</v>
      </c>
      <c r="R1551" s="16">
        <v>0</v>
      </c>
      <c r="S1551" s="16">
        <v>0</v>
      </c>
      <c r="T1551" s="16">
        <v>0</v>
      </c>
      <c r="U1551" s="16"/>
      <c r="V1551" s="7">
        <f t="shared" si="24"/>
      </c>
      <c r="W1551" s="4"/>
      <c r="X1551" s="35" t="e">
        <f>IF(V1582="","",V1582)</f>
        <v>#N/A</v>
      </c>
      <c r="Y1551" s="19" t="e">
        <f>IF(X1551="","",(SUM(Y1520:Y1550)+1))</f>
        <v>#N/A</v>
      </c>
      <c r="Z1551" s="4"/>
      <c r="AA1551" s="4"/>
      <c r="AB1551" s="4">
        <f t="shared" si="28"/>
        <v>2147483648</v>
      </c>
      <c r="AC1551" s="4" t="e">
        <f t="shared" si="26"/>
        <v>#N/A</v>
      </c>
      <c r="AD1551" s="33" t="e">
        <f t="shared" si="29"/>
        <v>#N/A</v>
      </c>
    </row>
    <row r="1552" spans="2:30" ht="12.75">
      <c r="B1552" s="18" t="e">
        <f>LOOKUP($H$1500,C1552:T1552,C1553:T1553)</f>
        <v>#N/A</v>
      </c>
      <c r="C1552" s="22">
        <v>10</v>
      </c>
      <c r="D1552" s="22">
        <v>20</v>
      </c>
      <c r="E1552" s="22">
        <v>30</v>
      </c>
      <c r="F1552" s="22">
        <v>40</v>
      </c>
      <c r="G1552" s="22">
        <v>50</v>
      </c>
      <c r="H1552" s="22">
        <v>60</v>
      </c>
      <c r="I1552" s="22">
        <v>70</v>
      </c>
      <c r="J1552" s="22">
        <v>80</v>
      </c>
      <c r="K1552" s="22">
        <v>90</v>
      </c>
      <c r="L1552" s="22">
        <v>100</v>
      </c>
      <c r="M1552" s="22">
        <v>110</v>
      </c>
      <c r="N1552" s="22">
        <v>120</v>
      </c>
      <c r="O1552" s="22">
        <v>130</v>
      </c>
      <c r="P1552" s="22">
        <v>140</v>
      </c>
      <c r="Q1552" s="22">
        <v>150</v>
      </c>
      <c r="R1552" s="22">
        <v>160</v>
      </c>
      <c r="S1552" s="22">
        <v>170</v>
      </c>
      <c r="T1552" s="22">
        <v>180</v>
      </c>
      <c r="U1552" s="22" t="s">
        <v>18</v>
      </c>
      <c r="V1552" s="7" t="e">
        <f t="shared" si="24"/>
        <v>#N/A</v>
      </c>
      <c r="W1552" s="4"/>
      <c r="X1552" s="35" t="e">
        <f>IF(V1584="","",V1584)</f>
        <v>#N/A</v>
      </c>
      <c r="Y1552" s="19" t="e">
        <f>IF(X1552="","",(SUM(Y1520:Y1551)+1))</f>
        <v>#N/A</v>
      </c>
      <c r="Z1552" s="4"/>
      <c r="AA1552" s="4"/>
      <c r="AB1552" s="4">
        <f t="shared" si="28"/>
        <v>4294967296</v>
      </c>
      <c r="AC1552" s="4" t="e">
        <f t="shared" si="26"/>
        <v>#N/A</v>
      </c>
      <c r="AD1552" s="33" t="e">
        <f t="shared" si="29"/>
        <v>#N/A</v>
      </c>
    </row>
    <row r="1553" spans="2:30" ht="12.75">
      <c r="B1553" s="18"/>
      <c r="C1553" s="22">
        <v>0</v>
      </c>
      <c r="D1553" s="22">
        <v>0</v>
      </c>
      <c r="E1553" s="22">
        <v>0</v>
      </c>
      <c r="F1553" s="22">
        <v>0</v>
      </c>
      <c r="G1553" s="22">
        <v>0</v>
      </c>
      <c r="H1553" s="22">
        <v>0</v>
      </c>
      <c r="I1553" s="22">
        <v>0</v>
      </c>
      <c r="J1553" s="22">
        <v>0</v>
      </c>
      <c r="K1553" s="22">
        <v>0</v>
      </c>
      <c r="L1553" s="22">
        <v>0</v>
      </c>
      <c r="M1553" s="22">
        <v>0</v>
      </c>
      <c r="N1553" s="22">
        <v>0</v>
      </c>
      <c r="O1553" s="22">
        <v>0</v>
      </c>
      <c r="P1553" s="22">
        <v>0</v>
      </c>
      <c r="Q1553" s="22">
        <v>0</v>
      </c>
      <c r="R1553" s="22">
        <v>0</v>
      </c>
      <c r="S1553" s="22">
        <v>0</v>
      </c>
      <c r="T1553" s="22">
        <v>0</v>
      </c>
      <c r="U1553" s="22"/>
      <c r="V1553" s="7">
        <f t="shared" si="24"/>
      </c>
      <c r="W1553" s="4"/>
      <c r="X1553" s="35" t="e">
        <f>IF(V1586="","",V1586)</f>
        <v>#N/A</v>
      </c>
      <c r="Y1553" s="19" t="e">
        <f>IF(X1553="","",(SUM(Y1520:Y1552)+1))</f>
        <v>#N/A</v>
      </c>
      <c r="Z1553" s="4"/>
      <c r="AA1553" s="4"/>
      <c r="AB1553" s="4">
        <f t="shared" si="28"/>
        <v>8589934592</v>
      </c>
      <c r="AC1553" s="4" t="e">
        <f t="shared" si="26"/>
        <v>#N/A</v>
      </c>
      <c r="AD1553" s="33" t="e">
        <f t="shared" si="29"/>
        <v>#N/A</v>
      </c>
    </row>
    <row r="1554" spans="2:30" ht="12.75">
      <c r="B1554" s="20" t="e">
        <f>LOOKUP($H$1500,C1554:T1554,C1555:T1555)</f>
        <v>#N/A</v>
      </c>
      <c r="C1554" s="16">
        <v>10</v>
      </c>
      <c r="D1554" s="16">
        <v>20</v>
      </c>
      <c r="E1554" s="16">
        <v>30</v>
      </c>
      <c r="F1554" s="16">
        <v>40</v>
      </c>
      <c r="G1554" s="16">
        <v>50</v>
      </c>
      <c r="H1554" s="16">
        <v>60</v>
      </c>
      <c r="I1554" s="23">
        <v>70</v>
      </c>
      <c r="J1554" s="23">
        <v>80</v>
      </c>
      <c r="K1554" s="23">
        <v>90</v>
      </c>
      <c r="L1554" s="23">
        <v>100</v>
      </c>
      <c r="M1554" s="23">
        <v>110</v>
      </c>
      <c r="N1554" s="23">
        <v>120</v>
      </c>
      <c r="O1554" s="23">
        <v>130</v>
      </c>
      <c r="P1554" s="23">
        <v>140</v>
      </c>
      <c r="Q1554" s="23">
        <v>150</v>
      </c>
      <c r="R1554" s="23">
        <v>160</v>
      </c>
      <c r="S1554" s="23">
        <v>170</v>
      </c>
      <c r="T1554" s="23">
        <v>180</v>
      </c>
      <c r="U1554" s="16" t="s">
        <v>19</v>
      </c>
      <c r="V1554" s="7" t="e">
        <f t="shared" si="24"/>
        <v>#N/A</v>
      </c>
      <c r="W1554" s="4"/>
      <c r="X1554" s="35" t="e">
        <f>IF(V1588="","",V1588)</f>
        <v>#N/A</v>
      </c>
      <c r="Y1554" s="19" t="e">
        <f>IF(X1554="","",(SUM(Y1520:Y1553)+1))</f>
        <v>#N/A</v>
      </c>
      <c r="Z1554" s="4"/>
      <c r="AA1554" s="4"/>
      <c r="AB1554" s="4">
        <f t="shared" si="28"/>
        <v>17179869184</v>
      </c>
      <c r="AC1554" s="4" t="e">
        <f t="shared" si="26"/>
        <v>#N/A</v>
      </c>
      <c r="AD1554" s="33" t="e">
        <f t="shared" si="29"/>
        <v>#N/A</v>
      </c>
    </row>
    <row r="1555" spans="2:30" ht="12.75">
      <c r="B1555" s="21"/>
      <c r="C1555" s="16">
        <v>0</v>
      </c>
      <c r="D1555" s="16">
        <v>0</v>
      </c>
      <c r="E1555" s="16">
        <v>0</v>
      </c>
      <c r="F1555" s="16">
        <v>0</v>
      </c>
      <c r="G1555" s="16">
        <v>0</v>
      </c>
      <c r="H1555" s="16">
        <v>0</v>
      </c>
      <c r="I1555" s="16">
        <v>0</v>
      </c>
      <c r="J1555" s="16">
        <v>0</v>
      </c>
      <c r="K1555" s="16">
        <v>0</v>
      </c>
      <c r="L1555" s="16">
        <v>0</v>
      </c>
      <c r="M1555" s="16">
        <v>0</v>
      </c>
      <c r="N1555" s="16">
        <v>0</v>
      </c>
      <c r="O1555" s="16">
        <v>0</v>
      </c>
      <c r="P1555" s="16">
        <v>0</v>
      </c>
      <c r="Q1555" s="16">
        <v>0</v>
      </c>
      <c r="R1555" s="16">
        <v>0</v>
      </c>
      <c r="S1555" s="16">
        <v>0</v>
      </c>
      <c r="T1555" s="16">
        <v>0</v>
      </c>
      <c r="U1555" s="16"/>
      <c r="V1555" s="7">
        <f t="shared" si="24"/>
      </c>
      <c r="W1555" s="4"/>
      <c r="X1555" s="35" t="e">
        <f>IF(V1590="","",V1590)</f>
        <v>#N/A</v>
      </c>
      <c r="Y1555" s="19" t="e">
        <f>IF(X1555="","",(SUM(Y1520:Y1554)+1))</f>
        <v>#N/A</v>
      </c>
      <c r="Z1555" s="4"/>
      <c r="AA1555" s="4"/>
      <c r="AB1555" s="4">
        <f t="shared" si="28"/>
        <v>34359738368</v>
      </c>
      <c r="AC1555" s="4" t="e">
        <f t="shared" si="26"/>
        <v>#N/A</v>
      </c>
      <c r="AD1555" s="33" t="e">
        <f t="shared" si="29"/>
        <v>#N/A</v>
      </c>
    </row>
    <row r="1556" spans="2:30" ht="12.75">
      <c r="B1556" s="18" t="e">
        <f>LOOKUP($H$1500,C1556:T1556,C1557:T1557)</f>
        <v>#N/A</v>
      </c>
      <c r="C1556" s="22">
        <v>10</v>
      </c>
      <c r="D1556" s="22">
        <v>20</v>
      </c>
      <c r="E1556" s="22">
        <v>30</v>
      </c>
      <c r="F1556" s="22">
        <v>40</v>
      </c>
      <c r="G1556" s="22">
        <v>50</v>
      </c>
      <c r="H1556" s="22">
        <v>60</v>
      </c>
      <c r="I1556" s="22">
        <v>70</v>
      </c>
      <c r="J1556" s="22">
        <v>80</v>
      </c>
      <c r="K1556" s="22">
        <v>90</v>
      </c>
      <c r="L1556" s="22">
        <v>100</v>
      </c>
      <c r="M1556" s="22">
        <v>110</v>
      </c>
      <c r="N1556" s="22">
        <v>120</v>
      </c>
      <c r="O1556" s="22">
        <v>130</v>
      </c>
      <c r="P1556" s="22">
        <v>140</v>
      </c>
      <c r="Q1556" s="22">
        <v>150</v>
      </c>
      <c r="R1556" s="22">
        <v>160</v>
      </c>
      <c r="S1556" s="22">
        <v>170</v>
      </c>
      <c r="T1556" s="22">
        <v>180</v>
      </c>
      <c r="U1556" s="22" t="s">
        <v>20</v>
      </c>
      <c r="V1556" s="7" t="e">
        <f t="shared" si="24"/>
        <v>#N/A</v>
      </c>
      <c r="W1556" s="4"/>
      <c r="X1556" s="35" t="e">
        <f>IF(V1592="","",V1592)</f>
        <v>#N/A</v>
      </c>
      <c r="Y1556" s="19" t="e">
        <f>IF(X1556="","",(SUM(Y1520:Y1555)+1))</f>
        <v>#N/A</v>
      </c>
      <c r="Z1556" s="4"/>
      <c r="AA1556" s="4"/>
      <c r="AB1556" s="4">
        <f t="shared" si="28"/>
        <v>68719476736</v>
      </c>
      <c r="AC1556" s="4" t="e">
        <f t="shared" si="26"/>
        <v>#N/A</v>
      </c>
      <c r="AD1556" s="33" t="e">
        <f t="shared" si="29"/>
        <v>#N/A</v>
      </c>
    </row>
    <row r="1557" spans="2:30" ht="13.5" thickBot="1">
      <c r="B1557" s="18"/>
      <c r="C1557" s="22">
        <v>0</v>
      </c>
      <c r="D1557" s="22">
        <v>0</v>
      </c>
      <c r="E1557" s="22">
        <v>0</v>
      </c>
      <c r="F1557" s="22">
        <v>0</v>
      </c>
      <c r="G1557" s="22">
        <v>0</v>
      </c>
      <c r="H1557" s="22">
        <v>0</v>
      </c>
      <c r="I1557" s="22">
        <v>0</v>
      </c>
      <c r="J1557" s="22">
        <v>0</v>
      </c>
      <c r="K1557" s="22">
        <v>0</v>
      </c>
      <c r="L1557" s="22">
        <v>0</v>
      </c>
      <c r="M1557" s="22">
        <v>0</v>
      </c>
      <c r="N1557" s="22">
        <v>0</v>
      </c>
      <c r="O1557" s="22">
        <v>0</v>
      </c>
      <c r="P1557" s="22">
        <v>0</v>
      </c>
      <c r="Q1557" s="22">
        <v>0</v>
      </c>
      <c r="R1557" s="22">
        <v>0</v>
      </c>
      <c r="S1557" s="22">
        <v>0</v>
      </c>
      <c r="T1557" s="22">
        <v>0</v>
      </c>
      <c r="U1557" s="22"/>
      <c r="V1557" s="7">
        <f t="shared" si="24"/>
      </c>
      <c r="W1557" s="4"/>
      <c r="X1557" s="35" t="e">
        <f>IF(V1594="","",V1594)</f>
        <v>#N/A</v>
      </c>
      <c r="Y1557" s="19" t="e">
        <f>IF(X1557="","",(SUM(Y1520:Y1556)+1))</f>
        <v>#N/A</v>
      </c>
      <c r="Z1557" s="4"/>
      <c r="AA1557" s="4"/>
      <c r="AB1557" s="4">
        <f t="shared" si="28"/>
        <v>137438953472</v>
      </c>
      <c r="AC1557" s="4" t="e">
        <f t="shared" si="26"/>
        <v>#N/A</v>
      </c>
      <c r="AD1557" s="34" t="e">
        <f>IF(AC1557=AC1556," ",AC1557)</f>
        <v>#N/A</v>
      </c>
    </row>
    <row r="1558" spans="2:30" ht="12.75">
      <c r="B1558" s="20" t="e">
        <f>LOOKUP($H$1500,C1558:T1558,C1559:T1559)</f>
        <v>#N/A</v>
      </c>
      <c r="C1558" s="16">
        <v>10</v>
      </c>
      <c r="D1558" s="16">
        <v>20</v>
      </c>
      <c r="E1558" s="16">
        <v>30</v>
      </c>
      <c r="F1558" s="16">
        <v>40</v>
      </c>
      <c r="G1558" s="16">
        <v>50</v>
      </c>
      <c r="H1558" s="16">
        <v>60</v>
      </c>
      <c r="I1558" s="23">
        <v>70</v>
      </c>
      <c r="J1558" s="23">
        <v>80</v>
      </c>
      <c r="K1558" s="23">
        <v>90</v>
      </c>
      <c r="L1558" s="23">
        <v>100</v>
      </c>
      <c r="M1558" s="23">
        <v>110</v>
      </c>
      <c r="N1558" s="23">
        <v>120</v>
      </c>
      <c r="O1558" s="23">
        <v>130</v>
      </c>
      <c r="P1558" s="23">
        <v>140</v>
      </c>
      <c r="Q1558" s="23">
        <v>150</v>
      </c>
      <c r="R1558" s="23">
        <v>160</v>
      </c>
      <c r="S1558" s="23">
        <v>170</v>
      </c>
      <c r="T1558" s="23">
        <v>180</v>
      </c>
      <c r="U1558" s="16" t="s">
        <v>21</v>
      </c>
      <c r="V1558" s="7" t="e">
        <f t="shared" si="24"/>
        <v>#N/A</v>
      </c>
      <c r="W1558" s="4"/>
      <c r="X1558" s="9"/>
      <c r="Y1558" s="4"/>
      <c r="Z1558" s="4"/>
      <c r="AA1558" s="4"/>
      <c r="AB1558" s="4"/>
      <c r="AC1558" s="4"/>
      <c r="AD1558" s="15"/>
    </row>
    <row r="1559" spans="2:30" ht="12.75">
      <c r="B1559" s="21"/>
      <c r="C1559" s="16">
        <v>0</v>
      </c>
      <c r="D1559" s="16">
        <v>0</v>
      </c>
      <c r="E1559" s="16">
        <v>0</v>
      </c>
      <c r="F1559" s="16">
        <v>0</v>
      </c>
      <c r="G1559" s="16">
        <v>0</v>
      </c>
      <c r="H1559" s="16">
        <v>0</v>
      </c>
      <c r="I1559" s="16">
        <v>0</v>
      </c>
      <c r="J1559" s="16">
        <v>0</v>
      </c>
      <c r="K1559" s="16">
        <v>0</v>
      </c>
      <c r="L1559" s="16">
        <v>0</v>
      </c>
      <c r="M1559" s="16">
        <v>0</v>
      </c>
      <c r="N1559" s="16">
        <v>0</v>
      </c>
      <c r="O1559" s="16">
        <v>0</v>
      </c>
      <c r="P1559" s="16">
        <v>0</v>
      </c>
      <c r="Q1559" s="16">
        <v>0</v>
      </c>
      <c r="R1559" s="16">
        <v>0</v>
      </c>
      <c r="S1559" s="16">
        <v>0</v>
      </c>
      <c r="T1559" s="16">
        <v>0</v>
      </c>
      <c r="U1559" s="16"/>
      <c r="V1559" s="7">
        <f t="shared" si="24"/>
      </c>
      <c r="W1559" s="4"/>
      <c r="X1559" s="9"/>
      <c r="Y1559" s="4"/>
      <c r="Z1559" s="4"/>
      <c r="AA1559" s="4"/>
      <c r="AB1559" s="4"/>
      <c r="AC1559" s="4"/>
      <c r="AD1559" s="15"/>
    </row>
    <row r="1560" spans="2:30" ht="12.75">
      <c r="B1560" s="18" t="e">
        <f>LOOKUP($H$1500,C1560:T1560,C1561:T1561)</f>
        <v>#N/A</v>
      </c>
      <c r="C1560" s="22">
        <v>10</v>
      </c>
      <c r="D1560" s="22">
        <v>20</v>
      </c>
      <c r="E1560" s="22">
        <v>30</v>
      </c>
      <c r="F1560" s="22">
        <v>40</v>
      </c>
      <c r="G1560" s="22">
        <v>50</v>
      </c>
      <c r="H1560" s="22">
        <v>60</v>
      </c>
      <c r="I1560" s="22">
        <v>70</v>
      </c>
      <c r="J1560" s="22">
        <v>80</v>
      </c>
      <c r="K1560" s="22">
        <v>90</v>
      </c>
      <c r="L1560" s="22">
        <v>100</v>
      </c>
      <c r="M1560" s="22">
        <v>110</v>
      </c>
      <c r="N1560" s="22">
        <v>120</v>
      </c>
      <c r="O1560" s="22">
        <v>130</v>
      </c>
      <c r="P1560" s="22">
        <v>140</v>
      </c>
      <c r="Q1560" s="22">
        <v>150</v>
      </c>
      <c r="R1560" s="22">
        <v>160</v>
      </c>
      <c r="S1560" s="22">
        <v>170</v>
      </c>
      <c r="T1560" s="22">
        <v>180</v>
      </c>
      <c r="U1560" s="22" t="s">
        <v>22</v>
      </c>
      <c r="V1560" s="7" t="e">
        <f t="shared" si="24"/>
        <v>#N/A</v>
      </c>
      <c r="W1560" s="4"/>
      <c r="X1560" s="9"/>
      <c r="Y1560" s="4"/>
      <c r="Z1560" s="4"/>
      <c r="AA1560" s="4"/>
      <c r="AB1560" s="4"/>
      <c r="AC1560" s="4"/>
      <c r="AD1560" s="15"/>
    </row>
    <row r="1561" spans="2:30" ht="12.75">
      <c r="B1561" s="18"/>
      <c r="C1561" s="22">
        <v>0</v>
      </c>
      <c r="D1561" s="22">
        <v>0</v>
      </c>
      <c r="E1561" s="22">
        <v>0</v>
      </c>
      <c r="F1561" s="22">
        <v>0</v>
      </c>
      <c r="G1561" s="22">
        <v>0</v>
      </c>
      <c r="H1561" s="22">
        <v>0</v>
      </c>
      <c r="I1561" s="22">
        <v>0</v>
      </c>
      <c r="J1561" s="22">
        <v>0</v>
      </c>
      <c r="K1561" s="22">
        <v>0</v>
      </c>
      <c r="L1561" s="22">
        <v>0</v>
      </c>
      <c r="M1561" s="22">
        <v>0</v>
      </c>
      <c r="N1561" s="22">
        <v>0</v>
      </c>
      <c r="O1561" s="22">
        <v>0</v>
      </c>
      <c r="P1561" s="22">
        <v>0</v>
      </c>
      <c r="Q1561" s="22">
        <v>0</v>
      </c>
      <c r="R1561" s="22">
        <v>0</v>
      </c>
      <c r="S1561" s="22">
        <v>0</v>
      </c>
      <c r="T1561" s="22">
        <v>0</v>
      </c>
      <c r="U1561" s="22"/>
      <c r="V1561" s="7">
        <f t="shared" si="24"/>
      </c>
      <c r="W1561" s="4"/>
      <c r="X1561" s="9"/>
      <c r="Y1561" s="4"/>
      <c r="Z1561" s="4"/>
      <c r="AA1561" s="4"/>
      <c r="AB1561" s="4"/>
      <c r="AC1561" s="4"/>
      <c r="AD1561" s="15"/>
    </row>
    <row r="1562" spans="2:30" ht="12.75">
      <c r="B1562" s="20" t="e">
        <f>LOOKUP($H$1500,C1562:T1562,C1563:T1563)</f>
        <v>#N/A</v>
      </c>
      <c r="C1562" s="16">
        <v>10</v>
      </c>
      <c r="D1562" s="16">
        <v>20</v>
      </c>
      <c r="E1562" s="16">
        <v>30</v>
      </c>
      <c r="F1562" s="16">
        <v>40</v>
      </c>
      <c r="G1562" s="16">
        <v>50</v>
      </c>
      <c r="H1562" s="16">
        <v>60</v>
      </c>
      <c r="I1562" s="23">
        <v>70</v>
      </c>
      <c r="J1562" s="23">
        <v>80</v>
      </c>
      <c r="K1562" s="23">
        <v>90</v>
      </c>
      <c r="L1562" s="23">
        <v>100</v>
      </c>
      <c r="M1562" s="23">
        <v>110</v>
      </c>
      <c r="N1562" s="23">
        <v>120</v>
      </c>
      <c r="O1562" s="23">
        <v>130</v>
      </c>
      <c r="P1562" s="23">
        <v>140</v>
      </c>
      <c r="Q1562" s="23">
        <v>150</v>
      </c>
      <c r="R1562" s="23">
        <v>160</v>
      </c>
      <c r="S1562" s="23">
        <v>170</v>
      </c>
      <c r="T1562" s="23">
        <v>180</v>
      </c>
      <c r="U1562" s="16" t="s">
        <v>23</v>
      </c>
      <c r="V1562" s="7" t="e">
        <f>IF(B1562&gt;0,U1562,"")</f>
        <v>#N/A</v>
      </c>
      <c r="W1562" s="4"/>
      <c r="X1562" s="4"/>
      <c r="Y1562" s="4"/>
      <c r="Z1562" s="4"/>
      <c r="AA1562" s="4"/>
      <c r="AB1562" s="4"/>
      <c r="AC1562" s="4"/>
      <c r="AD1562" s="15"/>
    </row>
    <row r="1563" spans="2:30" ht="12.75">
      <c r="B1563" s="21"/>
      <c r="C1563" s="16">
        <v>0</v>
      </c>
      <c r="D1563" s="16">
        <v>0</v>
      </c>
      <c r="E1563" s="16">
        <v>0</v>
      </c>
      <c r="F1563" s="16">
        <v>0</v>
      </c>
      <c r="G1563" s="16">
        <v>0</v>
      </c>
      <c r="H1563" s="16">
        <v>0</v>
      </c>
      <c r="I1563" s="16">
        <v>0</v>
      </c>
      <c r="J1563" s="16">
        <v>0</v>
      </c>
      <c r="K1563" s="16">
        <v>0</v>
      </c>
      <c r="L1563" s="16">
        <v>0</v>
      </c>
      <c r="M1563" s="16">
        <v>0</v>
      </c>
      <c r="N1563" s="16">
        <v>0</v>
      </c>
      <c r="O1563" s="16">
        <v>0</v>
      </c>
      <c r="P1563" s="16">
        <v>0</v>
      </c>
      <c r="Q1563" s="16">
        <v>0</v>
      </c>
      <c r="R1563" s="16">
        <v>0</v>
      </c>
      <c r="S1563" s="16">
        <v>0</v>
      </c>
      <c r="T1563" s="16">
        <v>0</v>
      </c>
      <c r="U1563" s="16"/>
      <c r="V1563" s="7">
        <f t="shared" si="24"/>
      </c>
      <c r="W1563" s="4"/>
      <c r="X1563" s="4"/>
      <c r="Y1563" s="4"/>
      <c r="Z1563" s="4"/>
      <c r="AA1563" s="4"/>
      <c r="AB1563" s="4"/>
      <c r="AC1563" s="4"/>
      <c r="AD1563" s="15"/>
    </row>
    <row r="1564" spans="2:30" ht="12.75">
      <c r="B1564" s="18" t="e">
        <f>LOOKUP($H$1500,C1564:T1564,C1565:T1565)</f>
        <v>#N/A</v>
      </c>
      <c r="C1564" s="22">
        <v>10</v>
      </c>
      <c r="D1564" s="22">
        <v>20</v>
      </c>
      <c r="E1564" s="22">
        <v>30</v>
      </c>
      <c r="F1564" s="22">
        <v>40</v>
      </c>
      <c r="G1564" s="22">
        <v>50</v>
      </c>
      <c r="H1564" s="22">
        <v>60</v>
      </c>
      <c r="I1564" s="22">
        <v>70</v>
      </c>
      <c r="J1564" s="22">
        <v>80</v>
      </c>
      <c r="K1564" s="22">
        <v>90</v>
      </c>
      <c r="L1564" s="22">
        <v>100</v>
      </c>
      <c r="M1564" s="22">
        <v>110</v>
      </c>
      <c r="N1564" s="22">
        <v>120</v>
      </c>
      <c r="O1564" s="22">
        <v>130</v>
      </c>
      <c r="P1564" s="22">
        <v>140</v>
      </c>
      <c r="Q1564" s="22">
        <v>150</v>
      </c>
      <c r="R1564" s="22">
        <v>160</v>
      </c>
      <c r="S1564" s="22">
        <v>170</v>
      </c>
      <c r="T1564" s="22">
        <v>180</v>
      </c>
      <c r="U1564" s="22" t="s">
        <v>24</v>
      </c>
      <c r="V1564" s="7" t="e">
        <f t="shared" si="24"/>
        <v>#N/A</v>
      </c>
      <c r="W1564" s="4"/>
      <c r="X1564" s="4"/>
      <c r="Y1564" s="4"/>
      <c r="Z1564" s="4"/>
      <c r="AA1564" s="4"/>
      <c r="AB1564" s="4"/>
      <c r="AC1564" s="4"/>
      <c r="AD1564" s="15"/>
    </row>
    <row r="1565" spans="2:30" ht="12.75">
      <c r="B1565" s="18"/>
      <c r="C1565" s="22">
        <v>0</v>
      </c>
      <c r="D1565" s="22">
        <v>0</v>
      </c>
      <c r="E1565" s="22">
        <v>0</v>
      </c>
      <c r="F1565" s="22">
        <v>0</v>
      </c>
      <c r="G1565" s="22">
        <v>0</v>
      </c>
      <c r="H1565" s="22">
        <v>0</v>
      </c>
      <c r="I1565" s="22">
        <v>0</v>
      </c>
      <c r="J1565" s="22">
        <v>0</v>
      </c>
      <c r="K1565" s="22">
        <v>0</v>
      </c>
      <c r="L1565" s="22">
        <v>0</v>
      </c>
      <c r="M1565" s="22">
        <v>0</v>
      </c>
      <c r="N1565" s="22">
        <v>0</v>
      </c>
      <c r="O1565" s="22">
        <v>0</v>
      </c>
      <c r="P1565" s="22">
        <v>0</v>
      </c>
      <c r="Q1565" s="22">
        <v>0</v>
      </c>
      <c r="R1565" s="22">
        <v>0</v>
      </c>
      <c r="S1565" s="22">
        <v>0</v>
      </c>
      <c r="T1565" s="22">
        <v>0</v>
      </c>
      <c r="U1565" s="22"/>
      <c r="V1565" s="7">
        <f t="shared" si="24"/>
      </c>
      <c r="W1565" s="4"/>
      <c r="X1565" s="4"/>
      <c r="Y1565" s="4"/>
      <c r="Z1565" s="4"/>
      <c r="AA1565" s="4"/>
      <c r="AB1565" s="4"/>
      <c r="AC1565" s="4"/>
      <c r="AD1565" s="15"/>
    </row>
    <row r="1566" spans="2:30" ht="12.75">
      <c r="B1566" s="20" t="e">
        <f>LOOKUP($H$1500,C1566:T1566,C1567:T1567)</f>
        <v>#N/A</v>
      </c>
      <c r="C1566" s="16">
        <v>10</v>
      </c>
      <c r="D1566" s="16">
        <v>20</v>
      </c>
      <c r="E1566" s="16">
        <v>30</v>
      </c>
      <c r="F1566" s="16">
        <v>40</v>
      </c>
      <c r="G1566" s="16">
        <v>50</v>
      </c>
      <c r="H1566" s="16">
        <v>60</v>
      </c>
      <c r="I1566" s="23">
        <v>70</v>
      </c>
      <c r="J1566" s="23">
        <v>80</v>
      </c>
      <c r="K1566" s="23">
        <v>90</v>
      </c>
      <c r="L1566" s="23">
        <v>100</v>
      </c>
      <c r="M1566" s="23">
        <v>110</v>
      </c>
      <c r="N1566" s="23">
        <v>120</v>
      </c>
      <c r="O1566" s="23">
        <v>130</v>
      </c>
      <c r="P1566" s="23">
        <v>140</v>
      </c>
      <c r="Q1566" s="23">
        <v>150</v>
      </c>
      <c r="R1566" s="23">
        <v>160</v>
      </c>
      <c r="S1566" s="23">
        <v>170</v>
      </c>
      <c r="T1566" s="23">
        <v>180</v>
      </c>
      <c r="U1566" s="16" t="s">
        <v>25</v>
      </c>
      <c r="V1566" s="7" t="e">
        <f t="shared" si="24"/>
        <v>#N/A</v>
      </c>
      <c r="W1566" s="4"/>
      <c r="X1566" s="4"/>
      <c r="Y1566" s="4"/>
      <c r="Z1566" s="4"/>
      <c r="AA1566" s="4"/>
      <c r="AB1566" s="4"/>
      <c r="AC1566" s="4"/>
      <c r="AD1566" s="15"/>
    </row>
    <row r="1567" spans="2:30" ht="12.75">
      <c r="B1567" s="21"/>
      <c r="C1567" s="16">
        <v>0</v>
      </c>
      <c r="D1567" s="16">
        <v>0</v>
      </c>
      <c r="E1567" s="16">
        <v>0</v>
      </c>
      <c r="F1567" s="16">
        <v>0</v>
      </c>
      <c r="G1567" s="16">
        <v>0</v>
      </c>
      <c r="H1567" s="16">
        <v>0</v>
      </c>
      <c r="I1567" s="16">
        <v>0</v>
      </c>
      <c r="J1567" s="16">
        <v>0</v>
      </c>
      <c r="K1567" s="16">
        <v>0</v>
      </c>
      <c r="L1567" s="16">
        <v>0</v>
      </c>
      <c r="M1567" s="16">
        <v>0</v>
      </c>
      <c r="N1567" s="16">
        <v>0</v>
      </c>
      <c r="O1567" s="16">
        <v>0</v>
      </c>
      <c r="P1567" s="16">
        <v>0</v>
      </c>
      <c r="Q1567" s="16">
        <v>0</v>
      </c>
      <c r="R1567" s="16">
        <v>0</v>
      </c>
      <c r="S1567" s="16">
        <v>0</v>
      </c>
      <c r="T1567" s="16">
        <v>0</v>
      </c>
      <c r="U1567" s="16"/>
      <c r="V1567" s="7">
        <f t="shared" si="24"/>
      </c>
      <c r="W1567" s="4"/>
      <c r="X1567" s="4"/>
      <c r="Y1567" s="4"/>
      <c r="Z1567" s="4"/>
      <c r="AA1567" s="4"/>
      <c r="AB1567" s="4"/>
      <c r="AC1567" s="4"/>
      <c r="AD1567" s="15"/>
    </row>
    <row r="1568" spans="2:30" ht="12.75">
      <c r="B1568" s="18" t="e">
        <f>LOOKUP($H$1500,C1568:T1568,C1569:T1569)</f>
        <v>#N/A</v>
      </c>
      <c r="C1568" s="22">
        <v>10</v>
      </c>
      <c r="D1568" s="22">
        <v>20</v>
      </c>
      <c r="E1568" s="22">
        <v>30</v>
      </c>
      <c r="F1568" s="22">
        <v>40</v>
      </c>
      <c r="G1568" s="22">
        <v>50</v>
      </c>
      <c r="H1568" s="22">
        <v>60</v>
      </c>
      <c r="I1568" s="22">
        <v>70</v>
      </c>
      <c r="J1568" s="22">
        <v>80</v>
      </c>
      <c r="K1568" s="22">
        <v>90</v>
      </c>
      <c r="L1568" s="22">
        <v>100</v>
      </c>
      <c r="M1568" s="22">
        <v>110</v>
      </c>
      <c r="N1568" s="22">
        <v>120</v>
      </c>
      <c r="O1568" s="22">
        <v>130</v>
      </c>
      <c r="P1568" s="22">
        <v>140</v>
      </c>
      <c r="Q1568" s="22">
        <v>150</v>
      </c>
      <c r="R1568" s="22">
        <v>160</v>
      </c>
      <c r="S1568" s="22">
        <v>170</v>
      </c>
      <c r="T1568" s="22">
        <v>180</v>
      </c>
      <c r="U1568" s="22" t="s">
        <v>26</v>
      </c>
      <c r="V1568" s="7" t="e">
        <f t="shared" si="24"/>
        <v>#N/A</v>
      </c>
      <c r="W1568" s="4"/>
      <c r="X1568" s="4"/>
      <c r="Y1568" s="4"/>
      <c r="Z1568" s="4"/>
      <c r="AA1568" s="4"/>
      <c r="AB1568" s="4"/>
      <c r="AC1568" s="4"/>
      <c r="AD1568" s="15"/>
    </row>
    <row r="1569" spans="2:30" ht="12.75">
      <c r="B1569" s="18"/>
      <c r="C1569" s="22">
        <v>0</v>
      </c>
      <c r="D1569" s="22">
        <v>0</v>
      </c>
      <c r="E1569" s="22">
        <v>0</v>
      </c>
      <c r="F1569" s="22">
        <v>0</v>
      </c>
      <c r="G1569" s="22">
        <v>0</v>
      </c>
      <c r="H1569" s="22">
        <v>0</v>
      </c>
      <c r="I1569" s="22">
        <v>0</v>
      </c>
      <c r="J1569" s="22">
        <v>0</v>
      </c>
      <c r="K1569" s="22">
        <v>0</v>
      </c>
      <c r="L1569" s="22">
        <v>0</v>
      </c>
      <c r="M1569" s="22">
        <v>0</v>
      </c>
      <c r="N1569" s="22">
        <v>0</v>
      </c>
      <c r="O1569" s="22">
        <v>0</v>
      </c>
      <c r="P1569" s="22">
        <v>0</v>
      </c>
      <c r="Q1569" s="22">
        <v>0</v>
      </c>
      <c r="R1569" s="22">
        <v>0</v>
      </c>
      <c r="S1569" s="22">
        <v>0</v>
      </c>
      <c r="T1569" s="22">
        <v>0</v>
      </c>
      <c r="U1569" s="22"/>
      <c r="V1569" s="7">
        <f t="shared" si="24"/>
      </c>
      <c r="W1569" s="4"/>
      <c r="X1569" s="4"/>
      <c r="Y1569" s="4"/>
      <c r="Z1569" s="4"/>
      <c r="AA1569" s="4"/>
      <c r="AB1569" s="4"/>
      <c r="AC1569" s="4"/>
      <c r="AD1569" s="15"/>
    </row>
    <row r="1570" spans="2:30" ht="12.75">
      <c r="B1570" s="20" t="e">
        <f>LOOKUP($H$1500,C1570:T1570,C1571:T1571)</f>
        <v>#N/A</v>
      </c>
      <c r="C1570" s="16">
        <v>10</v>
      </c>
      <c r="D1570" s="16">
        <v>20</v>
      </c>
      <c r="E1570" s="16">
        <v>30</v>
      </c>
      <c r="F1570" s="16">
        <v>40</v>
      </c>
      <c r="G1570" s="16">
        <v>50</v>
      </c>
      <c r="H1570" s="16">
        <v>60</v>
      </c>
      <c r="I1570" s="23">
        <v>70</v>
      </c>
      <c r="J1570" s="23">
        <v>80</v>
      </c>
      <c r="K1570" s="23">
        <v>90</v>
      </c>
      <c r="L1570" s="23">
        <v>100</v>
      </c>
      <c r="M1570" s="23">
        <v>110</v>
      </c>
      <c r="N1570" s="23">
        <v>120</v>
      </c>
      <c r="O1570" s="23">
        <v>130</v>
      </c>
      <c r="P1570" s="23">
        <v>140</v>
      </c>
      <c r="Q1570" s="23">
        <v>150</v>
      </c>
      <c r="R1570" s="23">
        <v>160</v>
      </c>
      <c r="S1570" s="23">
        <v>170</v>
      </c>
      <c r="T1570" s="23">
        <v>180</v>
      </c>
      <c r="U1570" s="16" t="s">
        <v>27</v>
      </c>
      <c r="V1570" s="7" t="e">
        <f t="shared" si="24"/>
        <v>#N/A</v>
      </c>
      <c r="W1570" s="4"/>
      <c r="X1570" s="4"/>
      <c r="Y1570" s="4"/>
      <c r="Z1570" s="4"/>
      <c r="AA1570" s="4"/>
      <c r="AB1570" s="4"/>
      <c r="AC1570" s="4"/>
      <c r="AD1570" s="15"/>
    </row>
    <row r="1571" spans="2:30" ht="12.75">
      <c r="B1571" s="21"/>
      <c r="C1571" s="16">
        <v>0</v>
      </c>
      <c r="D1571" s="16">
        <v>0</v>
      </c>
      <c r="E1571" s="16">
        <v>0</v>
      </c>
      <c r="F1571" s="16">
        <v>0</v>
      </c>
      <c r="G1571" s="16">
        <v>0</v>
      </c>
      <c r="H1571" s="16">
        <v>0</v>
      </c>
      <c r="I1571" s="16">
        <v>0</v>
      </c>
      <c r="J1571" s="16">
        <v>0</v>
      </c>
      <c r="K1571" s="16">
        <v>0</v>
      </c>
      <c r="L1571" s="16">
        <v>0</v>
      </c>
      <c r="M1571" s="16">
        <v>0</v>
      </c>
      <c r="N1571" s="16">
        <v>0</v>
      </c>
      <c r="O1571" s="16">
        <v>0</v>
      </c>
      <c r="P1571" s="16">
        <v>0</v>
      </c>
      <c r="Q1571" s="16">
        <v>0</v>
      </c>
      <c r="R1571" s="16">
        <v>0</v>
      </c>
      <c r="S1571" s="16">
        <v>0</v>
      </c>
      <c r="T1571" s="16">
        <v>0</v>
      </c>
      <c r="U1571" s="16"/>
      <c r="V1571" s="7">
        <f t="shared" si="24"/>
      </c>
      <c r="W1571" s="4"/>
      <c r="X1571" s="4"/>
      <c r="Y1571" s="4"/>
      <c r="Z1571" s="4"/>
      <c r="AA1571" s="4"/>
      <c r="AB1571" s="4"/>
      <c r="AC1571" s="4"/>
      <c r="AD1571" s="15"/>
    </row>
    <row r="1572" spans="2:30" ht="12.75">
      <c r="B1572" s="18" t="e">
        <f>LOOKUP($H$1500,C1572:T1572,C1573:T1573)</f>
        <v>#N/A</v>
      </c>
      <c r="C1572" s="22">
        <v>10</v>
      </c>
      <c r="D1572" s="22">
        <v>20</v>
      </c>
      <c r="E1572" s="22">
        <v>30</v>
      </c>
      <c r="F1572" s="22">
        <v>40</v>
      </c>
      <c r="G1572" s="22">
        <v>50</v>
      </c>
      <c r="H1572" s="22">
        <v>60</v>
      </c>
      <c r="I1572" s="22">
        <v>70</v>
      </c>
      <c r="J1572" s="22">
        <v>80</v>
      </c>
      <c r="K1572" s="22">
        <v>90</v>
      </c>
      <c r="L1572" s="22">
        <v>100</v>
      </c>
      <c r="M1572" s="22">
        <v>110</v>
      </c>
      <c r="N1572" s="22">
        <v>120</v>
      </c>
      <c r="O1572" s="22">
        <v>130</v>
      </c>
      <c r="P1572" s="22">
        <v>140</v>
      </c>
      <c r="Q1572" s="22">
        <v>150</v>
      </c>
      <c r="R1572" s="22">
        <v>160</v>
      </c>
      <c r="S1572" s="22">
        <v>170</v>
      </c>
      <c r="T1572" s="22">
        <v>180</v>
      </c>
      <c r="U1572" s="22" t="s">
        <v>28</v>
      </c>
      <c r="V1572" s="7" t="e">
        <f t="shared" si="24"/>
        <v>#N/A</v>
      </c>
      <c r="W1572" s="4"/>
      <c r="X1572" s="4"/>
      <c r="Y1572" s="4"/>
      <c r="Z1572" s="4"/>
      <c r="AA1572" s="4"/>
      <c r="AB1572" s="4"/>
      <c r="AC1572" s="4"/>
      <c r="AD1572" s="15"/>
    </row>
    <row r="1573" spans="2:30" ht="12.75">
      <c r="B1573" s="18"/>
      <c r="C1573" s="22">
        <v>0</v>
      </c>
      <c r="D1573" s="22">
        <v>0</v>
      </c>
      <c r="E1573" s="22">
        <v>0</v>
      </c>
      <c r="F1573" s="22">
        <v>0</v>
      </c>
      <c r="G1573" s="22">
        <v>0</v>
      </c>
      <c r="H1573" s="22">
        <v>0</v>
      </c>
      <c r="I1573" s="22">
        <v>0</v>
      </c>
      <c r="J1573" s="22">
        <v>0</v>
      </c>
      <c r="K1573" s="22">
        <v>0</v>
      </c>
      <c r="L1573" s="22">
        <v>0</v>
      </c>
      <c r="M1573" s="22">
        <v>0</v>
      </c>
      <c r="N1573" s="22">
        <v>0</v>
      </c>
      <c r="O1573" s="22">
        <v>0</v>
      </c>
      <c r="P1573" s="22">
        <v>0</v>
      </c>
      <c r="Q1573" s="22">
        <v>0</v>
      </c>
      <c r="R1573" s="22">
        <v>0</v>
      </c>
      <c r="S1573" s="22">
        <v>0</v>
      </c>
      <c r="T1573" s="22">
        <v>0</v>
      </c>
      <c r="U1573" s="22"/>
      <c r="V1573" s="7">
        <f t="shared" si="24"/>
      </c>
      <c r="W1573" s="4"/>
      <c r="X1573" s="4"/>
      <c r="Y1573" s="4"/>
      <c r="Z1573" s="4"/>
      <c r="AA1573" s="4"/>
      <c r="AB1573" s="4"/>
      <c r="AC1573" s="4"/>
      <c r="AD1573" s="15"/>
    </row>
    <row r="1574" spans="2:30" ht="12.75">
      <c r="B1574" s="20" t="e">
        <f>LOOKUP($H$1500,C1574:T1574,C1575:T1575)</f>
        <v>#N/A</v>
      </c>
      <c r="C1574" s="16">
        <v>10</v>
      </c>
      <c r="D1574" s="16">
        <v>20</v>
      </c>
      <c r="E1574" s="16">
        <v>30</v>
      </c>
      <c r="F1574" s="16">
        <v>40</v>
      </c>
      <c r="G1574" s="16">
        <v>50</v>
      </c>
      <c r="H1574" s="16">
        <v>60</v>
      </c>
      <c r="I1574" s="23">
        <v>70</v>
      </c>
      <c r="J1574" s="23">
        <v>80</v>
      </c>
      <c r="K1574" s="23">
        <v>90</v>
      </c>
      <c r="L1574" s="23">
        <v>100</v>
      </c>
      <c r="M1574" s="23">
        <v>110</v>
      </c>
      <c r="N1574" s="23">
        <v>120</v>
      </c>
      <c r="O1574" s="23">
        <v>130</v>
      </c>
      <c r="P1574" s="23">
        <v>140</v>
      </c>
      <c r="Q1574" s="23">
        <v>150</v>
      </c>
      <c r="R1574" s="23">
        <v>160</v>
      </c>
      <c r="S1574" s="23">
        <v>170</v>
      </c>
      <c r="T1574" s="23">
        <v>180</v>
      </c>
      <c r="U1574" s="16" t="s">
        <v>29</v>
      </c>
      <c r="V1574" s="7" t="e">
        <f t="shared" si="24"/>
        <v>#N/A</v>
      </c>
      <c r="W1574" s="4"/>
      <c r="X1574" s="4"/>
      <c r="Y1574" s="4"/>
      <c r="Z1574" s="4"/>
      <c r="AA1574" s="4"/>
      <c r="AB1574" s="4"/>
      <c r="AC1574" s="4"/>
      <c r="AD1574" s="15"/>
    </row>
    <row r="1575" spans="2:30" ht="12.75">
      <c r="B1575" s="21"/>
      <c r="C1575" s="16">
        <v>0</v>
      </c>
      <c r="D1575" s="16">
        <v>0</v>
      </c>
      <c r="E1575" s="16">
        <v>0</v>
      </c>
      <c r="F1575" s="16">
        <v>0</v>
      </c>
      <c r="G1575" s="16">
        <v>0</v>
      </c>
      <c r="H1575" s="16">
        <v>0</v>
      </c>
      <c r="I1575" s="16">
        <v>0</v>
      </c>
      <c r="J1575" s="16">
        <v>0</v>
      </c>
      <c r="K1575" s="16">
        <v>0</v>
      </c>
      <c r="L1575" s="16">
        <v>0</v>
      </c>
      <c r="M1575" s="16">
        <v>0</v>
      </c>
      <c r="N1575" s="16">
        <v>0</v>
      </c>
      <c r="O1575" s="16">
        <v>0</v>
      </c>
      <c r="P1575" s="16">
        <v>0</v>
      </c>
      <c r="Q1575" s="16">
        <v>0</v>
      </c>
      <c r="R1575" s="16">
        <v>0</v>
      </c>
      <c r="S1575" s="16">
        <v>0</v>
      </c>
      <c r="T1575" s="16">
        <v>0</v>
      </c>
      <c r="U1575" s="16"/>
      <c r="V1575" s="7">
        <f t="shared" si="24"/>
      </c>
      <c r="W1575" s="4"/>
      <c r="X1575" s="4"/>
      <c r="Y1575" s="4"/>
      <c r="Z1575" s="4"/>
      <c r="AA1575" s="4"/>
      <c r="AB1575" s="4"/>
      <c r="AC1575" s="4"/>
      <c r="AD1575" s="15"/>
    </row>
    <row r="1576" spans="2:30" ht="12.75">
      <c r="B1576" s="18" t="e">
        <f>LOOKUP($H$1500,C1576:T1576,C1577:T1577)</f>
        <v>#N/A</v>
      </c>
      <c r="C1576" s="22">
        <v>10</v>
      </c>
      <c r="D1576" s="22">
        <v>20</v>
      </c>
      <c r="E1576" s="22">
        <v>30</v>
      </c>
      <c r="F1576" s="22">
        <v>40</v>
      </c>
      <c r="G1576" s="22">
        <v>50</v>
      </c>
      <c r="H1576" s="22">
        <v>60</v>
      </c>
      <c r="I1576" s="22">
        <v>70</v>
      </c>
      <c r="J1576" s="22">
        <v>80</v>
      </c>
      <c r="K1576" s="22">
        <v>90</v>
      </c>
      <c r="L1576" s="22">
        <v>100</v>
      </c>
      <c r="M1576" s="22">
        <v>110</v>
      </c>
      <c r="N1576" s="22">
        <v>120</v>
      </c>
      <c r="O1576" s="22">
        <v>130</v>
      </c>
      <c r="P1576" s="22">
        <v>140</v>
      </c>
      <c r="Q1576" s="22">
        <v>150</v>
      </c>
      <c r="R1576" s="22">
        <v>160</v>
      </c>
      <c r="S1576" s="22">
        <v>170</v>
      </c>
      <c r="T1576" s="22">
        <v>180</v>
      </c>
      <c r="U1576" s="22" t="s">
        <v>30</v>
      </c>
      <c r="V1576" s="7" t="e">
        <f t="shared" si="24"/>
        <v>#N/A</v>
      </c>
      <c r="W1576" s="4"/>
      <c r="X1576" s="4"/>
      <c r="Y1576" s="4"/>
      <c r="Z1576" s="4"/>
      <c r="AA1576" s="4"/>
      <c r="AB1576" s="4"/>
      <c r="AC1576" s="4"/>
      <c r="AD1576" s="15"/>
    </row>
    <row r="1577" spans="2:30" ht="12.75">
      <c r="B1577" s="18"/>
      <c r="C1577" s="22">
        <v>0</v>
      </c>
      <c r="D1577" s="22">
        <v>0</v>
      </c>
      <c r="E1577" s="22">
        <v>0</v>
      </c>
      <c r="F1577" s="22">
        <v>0</v>
      </c>
      <c r="G1577" s="22">
        <v>0</v>
      </c>
      <c r="H1577" s="22">
        <v>0</v>
      </c>
      <c r="I1577" s="22">
        <v>0</v>
      </c>
      <c r="J1577" s="22">
        <v>0</v>
      </c>
      <c r="K1577" s="22">
        <v>0</v>
      </c>
      <c r="L1577" s="22">
        <v>0</v>
      </c>
      <c r="M1577" s="22">
        <v>0</v>
      </c>
      <c r="N1577" s="22">
        <v>0</v>
      </c>
      <c r="O1577" s="22">
        <v>0</v>
      </c>
      <c r="P1577" s="22">
        <v>0</v>
      </c>
      <c r="Q1577" s="22">
        <v>0</v>
      </c>
      <c r="R1577" s="22">
        <v>0</v>
      </c>
      <c r="S1577" s="22">
        <v>0</v>
      </c>
      <c r="T1577" s="22">
        <v>0</v>
      </c>
      <c r="U1577" s="22"/>
      <c r="V1577" s="7">
        <f t="shared" si="24"/>
      </c>
      <c r="W1577" s="4"/>
      <c r="X1577" s="4"/>
      <c r="Y1577" s="4"/>
      <c r="Z1577" s="4"/>
      <c r="AA1577" s="4"/>
      <c r="AB1577" s="4"/>
      <c r="AC1577" s="4"/>
      <c r="AD1577" s="15"/>
    </row>
    <row r="1578" spans="2:30" ht="12.75">
      <c r="B1578" s="20" t="e">
        <f>LOOKUP($H$1500,C1578:T1578,C1579:T1579)</f>
        <v>#N/A</v>
      </c>
      <c r="C1578" s="16">
        <v>10</v>
      </c>
      <c r="D1578" s="16">
        <v>20</v>
      </c>
      <c r="E1578" s="16">
        <v>30</v>
      </c>
      <c r="F1578" s="16">
        <v>40</v>
      </c>
      <c r="G1578" s="16">
        <v>50</v>
      </c>
      <c r="H1578" s="16">
        <v>60</v>
      </c>
      <c r="I1578" s="23">
        <v>70</v>
      </c>
      <c r="J1578" s="23">
        <v>80</v>
      </c>
      <c r="K1578" s="23">
        <v>90</v>
      </c>
      <c r="L1578" s="23">
        <v>100</v>
      </c>
      <c r="M1578" s="23">
        <v>110</v>
      </c>
      <c r="N1578" s="23">
        <v>120</v>
      </c>
      <c r="O1578" s="23">
        <v>130</v>
      </c>
      <c r="P1578" s="23">
        <v>140</v>
      </c>
      <c r="Q1578" s="23">
        <v>150</v>
      </c>
      <c r="R1578" s="23">
        <v>160</v>
      </c>
      <c r="S1578" s="23">
        <v>170</v>
      </c>
      <c r="T1578" s="23">
        <v>180</v>
      </c>
      <c r="U1578" s="16" t="s">
        <v>31</v>
      </c>
      <c r="V1578" s="7" t="e">
        <f t="shared" si="24"/>
        <v>#N/A</v>
      </c>
      <c r="W1578" s="4"/>
      <c r="X1578" s="4"/>
      <c r="Y1578" s="4"/>
      <c r="Z1578" s="4"/>
      <c r="AA1578" s="4"/>
      <c r="AB1578" s="4"/>
      <c r="AC1578" s="4"/>
      <c r="AD1578" s="15"/>
    </row>
    <row r="1579" spans="2:30" ht="12.75">
      <c r="B1579" s="21"/>
      <c r="C1579" s="16">
        <v>0</v>
      </c>
      <c r="D1579" s="16">
        <v>0</v>
      </c>
      <c r="E1579" s="16">
        <v>0</v>
      </c>
      <c r="F1579" s="16">
        <v>0</v>
      </c>
      <c r="G1579" s="16">
        <v>0</v>
      </c>
      <c r="H1579" s="16">
        <v>0</v>
      </c>
      <c r="I1579" s="16">
        <v>0</v>
      </c>
      <c r="J1579" s="16">
        <v>0</v>
      </c>
      <c r="K1579" s="16">
        <v>0</v>
      </c>
      <c r="L1579" s="16">
        <v>0</v>
      </c>
      <c r="M1579" s="16">
        <v>0</v>
      </c>
      <c r="N1579" s="16">
        <v>0</v>
      </c>
      <c r="O1579" s="16">
        <v>0</v>
      </c>
      <c r="P1579" s="16">
        <v>0</v>
      </c>
      <c r="Q1579" s="16">
        <v>0</v>
      </c>
      <c r="R1579" s="16">
        <v>0</v>
      </c>
      <c r="S1579" s="16">
        <v>0</v>
      </c>
      <c r="T1579" s="16">
        <v>0</v>
      </c>
      <c r="U1579" s="16"/>
      <c r="V1579" s="7">
        <f t="shared" si="24"/>
      </c>
      <c r="W1579" s="4"/>
      <c r="X1579" s="4"/>
      <c r="Y1579" s="4"/>
      <c r="Z1579" s="4"/>
      <c r="AA1579" s="4"/>
      <c r="AB1579" s="4"/>
      <c r="AC1579" s="4"/>
      <c r="AD1579" s="15"/>
    </row>
    <row r="1580" spans="2:30" ht="12.75">
      <c r="B1580" s="18" t="e">
        <f>LOOKUP($H$1500,C1580:T1580,C1581:T1581)</f>
        <v>#N/A</v>
      </c>
      <c r="C1580" s="22">
        <v>10</v>
      </c>
      <c r="D1580" s="22">
        <v>20</v>
      </c>
      <c r="E1580" s="22">
        <v>30</v>
      </c>
      <c r="F1580" s="22">
        <v>40</v>
      </c>
      <c r="G1580" s="22">
        <v>50</v>
      </c>
      <c r="H1580" s="22">
        <v>60</v>
      </c>
      <c r="I1580" s="22">
        <v>70</v>
      </c>
      <c r="J1580" s="22">
        <v>80</v>
      </c>
      <c r="K1580" s="22">
        <v>90</v>
      </c>
      <c r="L1580" s="22">
        <v>100</v>
      </c>
      <c r="M1580" s="22">
        <v>110</v>
      </c>
      <c r="N1580" s="22">
        <v>120</v>
      </c>
      <c r="O1580" s="22">
        <v>130</v>
      </c>
      <c r="P1580" s="22">
        <v>140</v>
      </c>
      <c r="Q1580" s="22">
        <v>150</v>
      </c>
      <c r="R1580" s="22">
        <v>160</v>
      </c>
      <c r="S1580" s="22">
        <v>170</v>
      </c>
      <c r="T1580" s="22">
        <v>180</v>
      </c>
      <c r="U1580" s="22" t="s">
        <v>32</v>
      </c>
      <c r="V1580" s="7" t="e">
        <f t="shared" si="24"/>
        <v>#N/A</v>
      </c>
      <c r="W1580" s="4"/>
      <c r="X1580" s="4"/>
      <c r="Y1580" s="4"/>
      <c r="Z1580" s="4"/>
      <c r="AA1580" s="4"/>
      <c r="AB1580" s="4"/>
      <c r="AC1580" s="4"/>
      <c r="AD1580" s="15"/>
    </row>
    <row r="1581" spans="2:30" ht="12.75">
      <c r="B1581" s="18"/>
      <c r="C1581" s="22">
        <v>0</v>
      </c>
      <c r="D1581" s="22">
        <v>0</v>
      </c>
      <c r="E1581" s="22">
        <v>0</v>
      </c>
      <c r="F1581" s="22">
        <v>0</v>
      </c>
      <c r="G1581" s="22">
        <v>0</v>
      </c>
      <c r="H1581" s="22">
        <v>0</v>
      </c>
      <c r="I1581" s="22">
        <v>0</v>
      </c>
      <c r="J1581" s="22">
        <v>0</v>
      </c>
      <c r="K1581" s="22">
        <v>0</v>
      </c>
      <c r="L1581" s="22">
        <v>0</v>
      </c>
      <c r="M1581" s="22">
        <v>0</v>
      </c>
      <c r="N1581" s="22">
        <v>0</v>
      </c>
      <c r="O1581" s="22">
        <v>0</v>
      </c>
      <c r="P1581" s="22">
        <v>0</v>
      </c>
      <c r="Q1581" s="22">
        <v>0</v>
      </c>
      <c r="R1581" s="22">
        <v>0</v>
      </c>
      <c r="S1581" s="22">
        <v>0</v>
      </c>
      <c r="T1581" s="22">
        <v>0</v>
      </c>
      <c r="U1581" s="22"/>
      <c r="V1581" s="7">
        <f t="shared" si="24"/>
      </c>
      <c r="W1581" s="4"/>
      <c r="X1581" s="4"/>
      <c r="Y1581" s="4"/>
      <c r="Z1581" s="4"/>
      <c r="AA1581" s="4"/>
      <c r="AB1581" s="4"/>
      <c r="AC1581" s="4"/>
      <c r="AD1581" s="15"/>
    </row>
    <row r="1582" spans="2:30" ht="12.75">
      <c r="B1582" s="20" t="e">
        <f>LOOKUP($H$1500,C1582:T1582,C1583:T1583)</f>
        <v>#N/A</v>
      </c>
      <c r="C1582" s="16">
        <v>10</v>
      </c>
      <c r="D1582" s="16">
        <v>20</v>
      </c>
      <c r="E1582" s="16">
        <v>30</v>
      </c>
      <c r="F1582" s="16">
        <v>40</v>
      </c>
      <c r="G1582" s="16">
        <v>50</v>
      </c>
      <c r="H1582" s="16">
        <v>60</v>
      </c>
      <c r="I1582" s="23">
        <v>70</v>
      </c>
      <c r="J1582" s="23">
        <v>80</v>
      </c>
      <c r="K1582" s="23">
        <v>90</v>
      </c>
      <c r="L1582" s="23">
        <v>100</v>
      </c>
      <c r="M1582" s="23">
        <v>110</v>
      </c>
      <c r="N1582" s="23">
        <v>120</v>
      </c>
      <c r="O1582" s="23">
        <v>130</v>
      </c>
      <c r="P1582" s="23">
        <v>140</v>
      </c>
      <c r="Q1582" s="23">
        <v>150</v>
      </c>
      <c r="R1582" s="23">
        <v>160</v>
      </c>
      <c r="S1582" s="23">
        <v>170</v>
      </c>
      <c r="T1582" s="23">
        <v>180</v>
      </c>
      <c r="U1582" s="16" t="s">
        <v>33</v>
      </c>
      <c r="V1582" s="7" t="e">
        <f t="shared" si="24"/>
        <v>#N/A</v>
      </c>
      <c r="W1582" s="4"/>
      <c r="X1582" s="4"/>
      <c r="Y1582" s="4"/>
      <c r="Z1582" s="4"/>
      <c r="AA1582" s="4"/>
      <c r="AB1582" s="4"/>
      <c r="AC1582" s="4"/>
      <c r="AD1582" s="15"/>
    </row>
    <row r="1583" spans="2:30" ht="12.75">
      <c r="B1583" s="21"/>
      <c r="C1583" s="16">
        <v>0</v>
      </c>
      <c r="D1583" s="16">
        <v>0</v>
      </c>
      <c r="E1583" s="16">
        <v>0</v>
      </c>
      <c r="F1583" s="16">
        <v>0</v>
      </c>
      <c r="G1583" s="16">
        <v>0</v>
      </c>
      <c r="H1583" s="16">
        <v>0</v>
      </c>
      <c r="I1583" s="16">
        <v>0</v>
      </c>
      <c r="J1583" s="16">
        <v>0</v>
      </c>
      <c r="K1583" s="16">
        <v>0</v>
      </c>
      <c r="L1583" s="16">
        <v>0</v>
      </c>
      <c r="M1583" s="16">
        <v>0</v>
      </c>
      <c r="N1583" s="16">
        <v>0</v>
      </c>
      <c r="O1583" s="16">
        <v>0</v>
      </c>
      <c r="P1583" s="16">
        <v>0</v>
      </c>
      <c r="Q1583" s="16">
        <v>0</v>
      </c>
      <c r="R1583" s="16">
        <v>0</v>
      </c>
      <c r="S1583" s="16">
        <v>0</v>
      </c>
      <c r="T1583" s="16">
        <v>0</v>
      </c>
      <c r="U1583" s="16"/>
      <c r="V1583" s="7">
        <f t="shared" si="24"/>
      </c>
      <c r="W1583" s="4"/>
      <c r="X1583" s="4"/>
      <c r="Y1583" s="4"/>
      <c r="Z1583" s="4"/>
      <c r="AA1583" s="4"/>
      <c r="AB1583" s="4"/>
      <c r="AC1583" s="4"/>
      <c r="AD1583" s="15"/>
    </row>
    <row r="1584" spans="2:30" ht="12.75">
      <c r="B1584" s="18" t="e">
        <f>LOOKUP($H$1500,C1584:T1584,C1585:T1585)</f>
        <v>#N/A</v>
      </c>
      <c r="C1584" s="22">
        <v>10</v>
      </c>
      <c r="D1584" s="22">
        <v>20</v>
      </c>
      <c r="E1584" s="22">
        <v>30</v>
      </c>
      <c r="F1584" s="22">
        <v>40</v>
      </c>
      <c r="G1584" s="22">
        <v>50</v>
      </c>
      <c r="H1584" s="22">
        <v>60</v>
      </c>
      <c r="I1584" s="22">
        <v>70</v>
      </c>
      <c r="J1584" s="22">
        <v>80</v>
      </c>
      <c r="K1584" s="22">
        <v>90</v>
      </c>
      <c r="L1584" s="22">
        <v>100</v>
      </c>
      <c r="M1584" s="22">
        <v>110</v>
      </c>
      <c r="N1584" s="22">
        <v>120</v>
      </c>
      <c r="O1584" s="22">
        <v>130</v>
      </c>
      <c r="P1584" s="22">
        <v>140</v>
      </c>
      <c r="Q1584" s="22">
        <v>150</v>
      </c>
      <c r="R1584" s="22">
        <v>160</v>
      </c>
      <c r="S1584" s="22">
        <v>170</v>
      </c>
      <c r="T1584" s="22">
        <v>180</v>
      </c>
      <c r="U1584" s="22" t="s">
        <v>34</v>
      </c>
      <c r="V1584" s="7" t="e">
        <f aca="true" t="shared" si="30" ref="V1584:V1595">IF(B1584&gt;0,U1584,"")</f>
        <v>#N/A</v>
      </c>
      <c r="W1584" s="4"/>
      <c r="X1584" s="4"/>
      <c r="Y1584" s="4"/>
      <c r="Z1584" s="4"/>
      <c r="AA1584" s="4"/>
      <c r="AB1584" s="4"/>
      <c r="AC1584" s="4"/>
      <c r="AD1584" s="15"/>
    </row>
    <row r="1585" spans="2:30" ht="12.75">
      <c r="B1585" s="18"/>
      <c r="C1585" s="22">
        <v>0</v>
      </c>
      <c r="D1585" s="22">
        <v>0</v>
      </c>
      <c r="E1585" s="22">
        <v>0</v>
      </c>
      <c r="F1585" s="22">
        <v>0</v>
      </c>
      <c r="G1585" s="22">
        <v>0</v>
      </c>
      <c r="H1585" s="22">
        <v>0</v>
      </c>
      <c r="I1585" s="22">
        <v>0</v>
      </c>
      <c r="J1585" s="22">
        <v>0</v>
      </c>
      <c r="K1585" s="22">
        <v>0</v>
      </c>
      <c r="L1585" s="22">
        <v>0</v>
      </c>
      <c r="M1585" s="22">
        <v>0</v>
      </c>
      <c r="N1585" s="22">
        <v>0</v>
      </c>
      <c r="O1585" s="22">
        <v>0</v>
      </c>
      <c r="P1585" s="22">
        <v>0</v>
      </c>
      <c r="Q1585" s="22">
        <v>0</v>
      </c>
      <c r="R1585" s="22">
        <v>0</v>
      </c>
      <c r="S1585" s="22">
        <v>0</v>
      </c>
      <c r="T1585" s="22">
        <v>0</v>
      </c>
      <c r="U1585" s="22"/>
      <c r="V1585" s="7">
        <f t="shared" si="30"/>
      </c>
      <c r="W1585" s="4"/>
      <c r="X1585" s="4"/>
      <c r="Y1585" s="4"/>
      <c r="Z1585" s="4"/>
      <c r="AA1585" s="4"/>
      <c r="AB1585" s="4"/>
      <c r="AC1585" s="4"/>
      <c r="AD1585" s="15"/>
    </row>
    <row r="1586" spans="2:30" ht="12.75">
      <c r="B1586" s="20" t="e">
        <f>LOOKUP($H$1500,C1586:T1586,C1587:T1587)</f>
        <v>#N/A</v>
      </c>
      <c r="C1586" s="16">
        <v>10</v>
      </c>
      <c r="D1586" s="16">
        <v>20</v>
      </c>
      <c r="E1586" s="16">
        <v>30</v>
      </c>
      <c r="F1586" s="16">
        <v>40</v>
      </c>
      <c r="G1586" s="16">
        <v>50</v>
      </c>
      <c r="H1586" s="16">
        <v>60</v>
      </c>
      <c r="I1586" s="23">
        <v>70</v>
      </c>
      <c r="J1586" s="23">
        <v>80</v>
      </c>
      <c r="K1586" s="23">
        <v>90</v>
      </c>
      <c r="L1586" s="23">
        <v>100</v>
      </c>
      <c r="M1586" s="23">
        <v>110</v>
      </c>
      <c r="N1586" s="23">
        <v>120</v>
      </c>
      <c r="O1586" s="23">
        <v>130</v>
      </c>
      <c r="P1586" s="23">
        <v>140</v>
      </c>
      <c r="Q1586" s="23">
        <v>150</v>
      </c>
      <c r="R1586" s="23">
        <v>160</v>
      </c>
      <c r="S1586" s="23">
        <v>170</v>
      </c>
      <c r="T1586" s="23">
        <v>180</v>
      </c>
      <c r="U1586" s="16" t="s">
        <v>35</v>
      </c>
      <c r="V1586" s="7" t="e">
        <f t="shared" si="30"/>
        <v>#N/A</v>
      </c>
      <c r="W1586" s="4"/>
      <c r="X1586" s="4"/>
      <c r="Y1586" s="4"/>
      <c r="Z1586" s="4"/>
      <c r="AA1586" s="4"/>
      <c r="AB1586" s="4"/>
      <c r="AC1586" s="4"/>
      <c r="AD1586" s="15"/>
    </row>
    <row r="1587" spans="2:30" ht="12.75">
      <c r="B1587" s="21"/>
      <c r="C1587" s="16">
        <v>0</v>
      </c>
      <c r="D1587" s="16">
        <v>0</v>
      </c>
      <c r="E1587" s="16">
        <v>0</v>
      </c>
      <c r="F1587" s="16">
        <v>0</v>
      </c>
      <c r="G1587" s="16">
        <v>0</v>
      </c>
      <c r="H1587" s="16">
        <v>0</v>
      </c>
      <c r="I1587" s="16">
        <v>0</v>
      </c>
      <c r="J1587" s="16">
        <v>0</v>
      </c>
      <c r="K1587" s="16">
        <v>0</v>
      </c>
      <c r="L1587" s="16">
        <v>0</v>
      </c>
      <c r="M1587" s="16">
        <v>0</v>
      </c>
      <c r="N1587" s="16">
        <v>0</v>
      </c>
      <c r="O1587" s="16">
        <v>0</v>
      </c>
      <c r="P1587" s="16">
        <v>0</v>
      </c>
      <c r="Q1587" s="16">
        <v>0</v>
      </c>
      <c r="R1587" s="16">
        <v>0</v>
      </c>
      <c r="S1587" s="16">
        <v>0</v>
      </c>
      <c r="T1587" s="16">
        <v>0</v>
      </c>
      <c r="U1587" s="16"/>
      <c r="V1587" s="7">
        <f t="shared" si="30"/>
      </c>
      <c r="W1587" s="4"/>
      <c r="X1587" s="4"/>
      <c r="Y1587" s="4"/>
      <c r="Z1587" s="4"/>
      <c r="AA1587" s="4"/>
      <c r="AB1587" s="4"/>
      <c r="AC1587" s="4"/>
      <c r="AD1587" s="15"/>
    </row>
    <row r="1588" spans="2:30" ht="12.75">
      <c r="B1588" s="18" t="e">
        <f>LOOKUP($H$1500,C1588:T1588,C1589:T1589)</f>
        <v>#N/A</v>
      </c>
      <c r="C1588" s="22">
        <v>10</v>
      </c>
      <c r="D1588" s="22">
        <v>20</v>
      </c>
      <c r="E1588" s="22">
        <v>30</v>
      </c>
      <c r="F1588" s="22">
        <v>40</v>
      </c>
      <c r="G1588" s="22">
        <v>50</v>
      </c>
      <c r="H1588" s="22">
        <v>60</v>
      </c>
      <c r="I1588" s="22">
        <v>70</v>
      </c>
      <c r="J1588" s="22">
        <v>80</v>
      </c>
      <c r="K1588" s="22">
        <v>90</v>
      </c>
      <c r="L1588" s="22">
        <v>100</v>
      </c>
      <c r="M1588" s="22">
        <v>110</v>
      </c>
      <c r="N1588" s="22">
        <v>120</v>
      </c>
      <c r="O1588" s="22">
        <v>130</v>
      </c>
      <c r="P1588" s="22">
        <v>140</v>
      </c>
      <c r="Q1588" s="22">
        <v>150</v>
      </c>
      <c r="R1588" s="22">
        <v>160</v>
      </c>
      <c r="S1588" s="22">
        <v>170</v>
      </c>
      <c r="T1588" s="22">
        <v>180</v>
      </c>
      <c r="U1588" s="22" t="s">
        <v>36</v>
      </c>
      <c r="V1588" s="7" t="e">
        <f t="shared" si="30"/>
        <v>#N/A</v>
      </c>
      <c r="W1588" s="4"/>
      <c r="X1588" s="4"/>
      <c r="Y1588" s="4"/>
      <c r="Z1588" s="4"/>
      <c r="AA1588" s="4"/>
      <c r="AB1588" s="4"/>
      <c r="AC1588" s="4"/>
      <c r="AD1588" s="15"/>
    </row>
    <row r="1589" spans="2:30" ht="12.75">
      <c r="B1589" s="18"/>
      <c r="C1589" s="22">
        <v>0</v>
      </c>
      <c r="D1589" s="22">
        <v>0</v>
      </c>
      <c r="E1589" s="22">
        <v>0</v>
      </c>
      <c r="F1589" s="22">
        <v>0</v>
      </c>
      <c r="G1589" s="22">
        <v>0</v>
      </c>
      <c r="H1589" s="22">
        <v>0</v>
      </c>
      <c r="I1589" s="22">
        <v>0</v>
      </c>
      <c r="J1589" s="22">
        <v>0</v>
      </c>
      <c r="K1589" s="22">
        <v>0</v>
      </c>
      <c r="L1589" s="22">
        <v>0</v>
      </c>
      <c r="M1589" s="22">
        <v>0</v>
      </c>
      <c r="N1589" s="22">
        <v>0</v>
      </c>
      <c r="O1589" s="22">
        <v>0</v>
      </c>
      <c r="P1589" s="22">
        <v>0</v>
      </c>
      <c r="Q1589" s="22">
        <v>0</v>
      </c>
      <c r="R1589" s="22">
        <v>0</v>
      </c>
      <c r="S1589" s="22">
        <v>0</v>
      </c>
      <c r="T1589" s="22">
        <v>0</v>
      </c>
      <c r="U1589" s="22"/>
      <c r="V1589" s="7">
        <f t="shared" si="30"/>
      </c>
      <c r="W1589" s="4"/>
      <c r="X1589" s="4"/>
      <c r="Y1589" s="4"/>
      <c r="Z1589" s="4"/>
      <c r="AA1589" s="4"/>
      <c r="AB1589" s="4"/>
      <c r="AC1589" s="4"/>
      <c r="AD1589" s="15"/>
    </row>
    <row r="1590" spans="2:30" ht="12.75">
      <c r="B1590" s="20" t="e">
        <f>LOOKUP($H$1500,C1590:T1590,C1591:T1591)</f>
        <v>#N/A</v>
      </c>
      <c r="C1590" s="16">
        <v>10</v>
      </c>
      <c r="D1590" s="16">
        <v>20</v>
      </c>
      <c r="E1590" s="16">
        <v>30</v>
      </c>
      <c r="F1590" s="16">
        <v>40</v>
      </c>
      <c r="G1590" s="16">
        <v>50</v>
      </c>
      <c r="H1590" s="16">
        <v>60</v>
      </c>
      <c r="I1590" s="23">
        <v>70</v>
      </c>
      <c r="J1590" s="23">
        <v>80</v>
      </c>
      <c r="K1590" s="23">
        <v>90</v>
      </c>
      <c r="L1590" s="23">
        <v>100</v>
      </c>
      <c r="M1590" s="23">
        <v>110</v>
      </c>
      <c r="N1590" s="23">
        <v>120</v>
      </c>
      <c r="O1590" s="23">
        <v>130</v>
      </c>
      <c r="P1590" s="23">
        <v>140</v>
      </c>
      <c r="Q1590" s="23">
        <v>150</v>
      </c>
      <c r="R1590" s="23">
        <v>160</v>
      </c>
      <c r="S1590" s="23">
        <v>170</v>
      </c>
      <c r="T1590" s="23">
        <v>180</v>
      </c>
      <c r="U1590" s="16" t="s">
        <v>37</v>
      </c>
      <c r="V1590" s="7" t="e">
        <f t="shared" si="30"/>
        <v>#N/A</v>
      </c>
      <c r="W1590" s="4"/>
      <c r="X1590" s="4"/>
      <c r="Y1590" s="4"/>
      <c r="Z1590" s="4"/>
      <c r="AA1590" s="4"/>
      <c r="AB1590" s="4"/>
      <c r="AC1590" s="4"/>
      <c r="AD1590" s="15"/>
    </row>
    <row r="1591" spans="2:30" ht="12.75">
      <c r="B1591" s="21"/>
      <c r="C1591" s="16">
        <v>0</v>
      </c>
      <c r="D1591" s="16">
        <v>0</v>
      </c>
      <c r="E1591" s="16">
        <v>0</v>
      </c>
      <c r="F1591" s="16">
        <v>0</v>
      </c>
      <c r="G1591" s="16">
        <v>0</v>
      </c>
      <c r="H1591" s="16">
        <v>0</v>
      </c>
      <c r="I1591" s="16">
        <v>0</v>
      </c>
      <c r="J1591" s="16">
        <v>0</v>
      </c>
      <c r="K1591" s="16">
        <v>0</v>
      </c>
      <c r="L1591" s="16">
        <v>0</v>
      </c>
      <c r="M1591" s="16">
        <v>0</v>
      </c>
      <c r="N1591" s="16">
        <v>0</v>
      </c>
      <c r="O1591" s="16">
        <v>0</v>
      </c>
      <c r="P1591" s="16">
        <v>0</v>
      </c>
      <c r="Q1591" s="16">
        <v>0</v>
      </c>
      <c r="R1591" s="16">
        <v>0</v>
      </c>
      <c r="S1591" s="16">
        <v>0</v>
      </c>
      <c r="T1591" s="16">
        <v>0</v>
      </c>
      <c r="U1591" s="16"/>
      <c r="V1591" s="7">
        <f t="shared" si="30"/>
      </c>
      <c r="W1591" s="4"/>
      <c r="X1591" s="4"/>
      <c r="Y1591" s="4"/>
      <c r="Z1591" s="4"/>
      <c r="AA1591" s="4"/>
      <c r="AB1591" s="4"/>
      <c r="AC1591" s="4"/>
      <c r="AD1591" s="15"/>
    </row>
    <row r="1592" spans="2:30" ht="12.75">
      <c r="B1592" s="18" t="e">
        <f>LOOKUP($H$1500,C1592:T1592,C1593:T1593)</f>
        <v>#N/A</v>
      </c>
      <c r="C1592" s="22">
        <v>10</v>
      </c>
      <c r="D1592" s="22">
        <v>20</v>
      </c>
      <c r="E1592" s="22">
        <v>30</v>
      </c>
      <c r="F1592" s="22">
        <v>40</v>
      </c>
      <c r="G1592" s="22">
        <v>50</v>
      </c>
      <c r="H1592" s="22">
        <v>60</v>
      </c>
      <c r="I1592" s="22">
        <v>70</v>
      </c>
      <c r="J1592" s="22">
        <v>80</v>
      </c>
      <c r="K1592" s="22">
        <v>90</v>
      </c>
      <c r="L1592" s="22">
        <v>100</v>
      </c>
      <c r="M1592" s="22">
        <v>110</v>
      </c>
      <c r="N1592" s="22">
        <v>120</v>
      </c>
      <c r="O1592" s="22">
        <v>130</v>
      </c>
      <c r="P1592" s="22">
        <v>140</v>
      </c>
      <c r="Q1592" s="22">
        <v>150</v>
      </c>
      <c r="R1592" s="22">
        <v>160</v>
      </c>
      <c r="S1592" s="22">
        <v>170</v>
      </c>
      <c r="T1592" s="22">
        <v>180</v>
      </c>
      <c r="U1592" s="22" t="s">
        <v>38</v>
      </c>
      <c r="V1592" s="7" t="e">
        <f t="shared" si="30"/>
        <v>#N/A</v>
      </c>
      <c r="W1592" s="4"/>
      <c r="X1592" s="4"/>
      <c r="Y1592" s="4"/>
      <c r="Z1592" s="4"/>
      <c r="AA1592" s="4"/>
      <c r="AB1592" s="4"/>
      <c r="AC1592" s="4"/>
      <c r="AD1592" s="15"/>
    </row>
    <row r="1593" spans="2:30" ht="12.75">
      <c r="B1593" s="18"/>
      <c r="C1593" s="22">
        <v>0</v>
      </c>
      <c r="D1593" s="22">
        <v>0</v>
      </c>
      <c r="E1593" s="22">
        <v>0</v>
      </c>
      <c r="F1593" s="22">
        <v>0</v>
      </c>
      <c r="G1593" s="22">
        <v>0</v>
      </c>
      <c r="H1593" s="22">
        <v>0</v>
      </c>
      <c r="I1593" s="22">
        <v>0</v>
      </c>
      <c r="J1593" s="22">
        <v>0</v>
      </c>
      <c r="K1593" s="22">
        <v>0</v>
      </c>
      <c r="L1593" s="22">
        <v>0</v>
      </c>
      <c r="M1593" s="22">
        <v>0</v>
      </c>
      <c r="N1593" s="22">
        <v>0</v>
      </c>
      <c r="O1593" s="22">
        <v>0</v>
      </c>
      <c r="P1593" s="22">
        <v>0</v>
      </c>
      <c r="Q1593" s="22">
        <v>0</v>
      </c>
      <c r="R1593" s="22">
        <v>0</v>
      </c>
      <c r="S1593" s="22">
        <v>0</v>
      </c>
      <c r="T1593" s="22">
        <v>0</v>
      </c>
      <c r="U1593" s="22"/>
      <c r="V1593" s="7">
        <f t="shared" si="30"/>
      </c>
      <c r="W1593" s="4"/>
      <c r="X1593" s="4"/>
      <c r="Y1593" s="4"/>
      <c r="Z1593" s="4"/>
      <c r="AA1593" s="4"/>
      <c r="AB1593" s="4"/>
      <c r="AC1593" s="4"/>
      <c r="AD1593" s="15"/>
    </row>
    <row r="1594" spans="2:30" ht="12.75">
      <c r="B1594" s="20" t="e">
        <f>LOOKUP($H$1500,C1594:T1594,C1595:T1595)</f>
        <v>#N/A</v>
      </c>
      <c r="C1594" s="16">
        <v>10</v>
      </c>
      <c r="D1594" s="16">
        <v>20</v>
      </c>
      <c r="E1594" s="16">
        <v>30</v>
      </c>
      <c r="F1594" s="16">
        <v>40</v>
      </c>
      <c r="G1594" s="16">
        <v>50</v>
      </c>
      <c r="H1594" s="16">
        <v>60</v>
      </c>
      <c r="I1594" s="23">
        <v>70</v>
      </c>
      <c r="J1594" s="23">
        <v>80</v>
      </c>
      <c r="K1594" s="23">
        <v>90</v>
      </c>
      <c r="L1594" s="23">
        <v>100</v>
      </c>
      <c r="M1594" s="23">
        <v>110</v>
      </c>
      <c r="N1594" s="23">
        <v>120</v>
      </c>
      <c r="O1594" s="23">
        <v>130</v>
      </c>
      <c r="P1594" s="23">
        <v>140</v>
      </c>
      <c r="Q1594" s="23">
        <v>150</v>
      </c>
      <c r="R1594" s="23">
        <v>160</v>
      </c>
      <c r="S1594" s="23">
        <v>170</v>
      </c>
      <c r="T1594" s="23">
        <v>180</v>
      </c>
      <c r="U1594" s="16" t="s">
        <v>39</v>
      </c>
      <c r="V1594" s="7" t="e">
        <f t="shared" si="30"/>
        <v>#N/A</v>
      </c>
      <c r="W1594" s="4"/>
      <c r="X1594" s="4"/>
      <c r="Y1594" s="4"/>
      <c r="Z1594" s="4"/>
      <c r="AA1594" s="4"/>
      <c r="AB1594" s="4"/>
      <c r="AC1594" s="4"/>
      <c r="AD1594" s="15"/>
    </row>
    <row r="1595" spans="2:30" ht="12.75">
      <c r="B1595" s="29"/>
      <c r="C1595" s="24">
        <v>0</v>
      </c>
      <c r="D1595" s="24">
        <v>0</v>
      </c>
      <c r="E1595" s="24">
        <v>0</v>
      </c>
      <c r="F1595" s="24">
        <v>0</v>
      </c>
      <c r="G1595" s="24">
        <v>0</v>
      </c>
      <c r="H1595" s="24">
        <v>0</v>
      </c>
      <c r="I1595" s="24">
        <v>0</v>
      </c>
      <c r="J1595" s="24">
        <v>0</v>
      </c>
      <c r="K1595" s="24">
        <v>0</v>
      </c>
      <c r="L1595" s="24">
        <v>0</v>
      </c>
      <c r="M1595" s="24">
        <v>0</v>
      </c>
      <c r="N1595" s="24">
        <v>0</v>
      </c>
      <c r="O1595" s="24">
        <v>0</v>
      </c>
      <c r="P1595" s="24">
        <v>0</v>
      </c>
      <c r="Q1595" s="24">
        <v>0</v>
      </c>
      <c r="R1595" s="24">
        <v>0</v>
      </c>
      <c r="S1595" s="24">
        <v>0</v>
      </c>
      <c r="T1595" s="24">
        <v>0</v>
      </c>
      <c r="U1595" s="24"/>
      <c r="V1595" s="8">
        <f t="shared" si="30"/>
      </c>
      <c r="W1595" s="25"/>
      <c r="X1595" s="25"/>
      <c r="Y1595" s="25"/>
      <c r="Z1595" s="25"/>
      <c r="AA1595" s="25"/>
      <c r="AB1595" s="25"/>
      <c r="AC1595" s="25"/>
      <c r="AD1595" s="26"/>
    </row>
    <row r="1597" spans="2:30" ht="12.75">
      <c r="B1597" s="27" t="s">
        <v>83</v>
      </c>
      <c r="C1597" s="11"/>
      <c r="D1597" s="11"/>
      <c r="E1597" s="11"/>
      <c r="F1597" s="11"/>
      <c r="G1597" s="11"/>
      <c r="H1597" s="28">
        <f>SUM(H1598:H1615)</f>
        <v>0</v>
      </c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0"/>
      <c r="V1597" s="11"/>
      <c r="W1597" s="11"/>
      <c r="X1597" s="11"/>
      <c r="Y1597" s="11"/>
      <c r="Z1597" s="11"/>
      <c r="AA1597" s="11"/>
      <c r="AB1597" s="11"/>
      <c r="AC1597" s="11"/>
      <c r="AD1597" s="13"/>
    </row>
    <row r="1598" spans="2:30" ht="12.75">
      <c r="B1598" s="37" t="s">
        <v>42</v>
      </c>
      <c r="C1598" s="4"/>
      <c r="D1598" s="4"/>
      <c r="E1598" s="5" t="s">
        <v>41</v>
      </c>
      <c r="F1598" s="38" t="str">
        <f>F1501</f>
        <v>BS23</v>
      </c>
      <c r="G1598" s="39">
        <f>G1501</f>
        <v>10</v>
      </c>
      <c r="H1598">
        <f>IF(F1598=Tabelle1!$B$22,G1598,0)</f>
        <v>0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4"/>
      <c r="W1598" s="4"/>
      <c r="X1598" s="4"/>
      <c r="Y1598" s="4"/>
      <c r="Z1598" s="4"/>
      <c r="AA1598" s="4"/>
      <c r="AB1598" s="4"/>
      <c r="AC1598" s="4"/>
      <c r="AD1598" s="15"/>
    </row>
    <row r="1599" spans="2:30" ht="12.75">
      <c r="B1599" s="14"/>
      <c r="C1599" s="4"/>
      <c r="D1599" s="4"/>
      <c r="E1599" s="4"/>
      <c r="F1599" s="38" t="str">
        <f aca="true" t="shared" si="31" ref="F1599:G1615">F1502</f>
        <v>TBM23</v>
      </c>
      <c r="G1599" s="39">
        <f t="shared" si="31"/>
        <v>20</v>
      </c>
      <c r="H1599">
        <f>IF(F1599=Tabelle1!$B$22,G1599,0)</f>
        <v>0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4"/>
      <c r="W1599" s="4"/>
      <c r="X1599" s="4"/>
      <c r="Y1599" s="4"/>
      <c r="Z1599" s="4"/>
      <c r="AA1599" s="4"/>
      <c r="AB1599" s="4"/>
      <c r="AC1599" s="4"/>
      <c r="AD1599" s="15"/>
    </row>
    <row r="1600" spans="2:30" ht="12.75">
      <c r="B1600" s="14"/>
      <c r="C1600" s="4"/>
      <c r="D1600" s="4"/>
      <c r="E1600" s="4"/>
      <c r="F1600" s="38" t="str">
        <f t="shared" si="31"/>
        <v>FA23</v>
      </c>
      <c r="G1600" s="39">
        <f t="shared" si="31"/>
        <v>30</v>
      </c>
      <c r="H1600">
        <f>IF(F1600=Tabelle1!$B$22,G1600,0)</f>
        <v>0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4"/>
      <c r="W1600" s="4"/>
      <c r="X1600" s="4"/>
      <c r="Y1600" s="4"/>
      <c r="Z1600" s="4"/>
      <c r="AA1600" s="4"/>
      <c r="AB1600" s="4"/>
      <c r="AC1600" s="4"/>
      <c r="AD1600" s="15"/>
    </row>
    <row r="1601" spans="2:30" ht="12.75">
      <c r="B1601" s="14"/>
      <c r="C1601" s="4"/>
      <c r="D1601" s="4"/>
      <c r="E1601" s="4"/>
      <c r="F1601" s="38" t="str">
        <f t="shared" si="31"/>
        <v>FA13</v>
      </c>
      <c r="G1601" s="39">
        <f t="shared" si="31"/>
        <v>40</v>
      </c>
      <c r="H1601">
        <f>IF(F1601=Tabelle1!$B$22,G1601,0)</f>
        <v>0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4"/>
      <c r="W1601" s="4"/>
      <c r="X1601" s="4"/>
      <c r="Y1601" s="4"/>
      <c r="Z1601" s="4"/>
      <c r="AA1601" s="4"/>
      <c r="AB1601" s="4"/>
      <c r="AC1601" s="4"/>
      <c r="AD1601" s="15"/>
    </row>
    <row r="1602" spans="2:30" ht="12.75">
      <c r="B1602" s="14"/>
      <c r="C1602" s="4"/>
      <c r="D1602" s="4"/>
      <c r="E1602" s="4"/>
      <c r="F1602" s="38" t="str">
        <f t="shared" si="31"/>
        <v>SLM18</v>
      </c>
      <c r="G1602" s="39">
        <f t="shared" si="31"/>
        <v>50</v>
      </c>
      <c r="H1602">
        <f>IF(F1602=Tabelle1!$B$22,G1602,0)</f>
        <v>0</v>
      </c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15"/>
    </row>
    <row r="1603" spans="2:30" ht="12.75">
      <c r="B1603" s="14"/>
      <c r="C1603" s="4"/>
      <c r="D1603" s="4"/>
      <c r="E1603" s="4"/>
      <c r="F1603" s="38" t="str">
        <f t="shared" si="31"/>
        <v>SLM13</v>
      </c>
      <c r="G1603" s="39">
        <f t="shared" si="31"/>
        <v>60</v>
      </c>
      <c r="H1603">
        <f>IF(F1603=Tabelle1!$B$22,G1603,0)</f>
        <v>0</v>
      </c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15"/>
    </row>
    <row r="1604" spans="2:30" ht="12.75">
      <c r="B1604" s="14"/>
      <c r="C1604" s="4"/>
      <c r="D1604" s="4"/>
      <c r="E1604" s="4"/>
      <c r="F1604" s="40" t="str">
        <f t="shared" si="31"/>
        <v>für neues1</v>
      </c>
      <c r="G1604" s="41">
        <f t="shared" si="31"/>
        <v>70</v>
      </c>
      <c r="H1604">
        <f>IF(F1604=Tabelle1!$B$22,G1604,0)</f>
        <v>0</v>
      </c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15"/>
    </row>
    <row r="1605" spans="2:30" ht="12.75">
      <c r="B1605" s="14"/>
      <c r="C1605" s="4"/>
      <c r="D1605" s="4"/>
      <c r="E1605" s="4"/>
      <c r="F1605" s="40" t="str">
        <f t="shared" si="31"/>
        <v>für neues2</v>
      </c>
      <c r="G1605" s="41">
        <f t="shared" si="31"/>
        <v>80</v>
      </c>
      <c r="H1605">
        <f>IF(F1605=Tabelle1!$B$22,G1605,0)</f>
        <v>0</v>
      </c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15"/>
    </row>
    <row r="1606" spans="2:30" ht="12.75">
      <c r="B1606" s="14"/>
      <c r="C1606" s="4"/>
      <c r="D1606" s="4"/>
      <c r="E1606" s="4"/>
      <c r="F1606" s="40" t="str">
        <f t="shared" si="31"/>
        <v>für neues3</v>
      </c>
      <c r="G1606" s="41">
        <f t="shared" si="31"/>
        <v>90</v>
      </c>
      <c r="H1606">
        <f>IF(F1606=Tabelle1!$B$22,G1606,0)</f>
        <v>0</v>
      </c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15"/>
    </row>
    <row r="1607" spans="2:30" ht="12.75">
      <c r="B1607" s="14"/>
      <c r="C1607" s="4"/>
      <c r="D1607" s="4"/>
      <c r="E1607" s="4"/>
      <c r="F1607" s="40" t="str">
        <f t="shared" si="31"/>
        <v>für neues4</v>
      </c>
      <c r="G1607" s="41">
        <f t="shared" si="31"/>
        <v>100</v>
      </c>
      <c r="H1607">
        <f>IF(F1607=Tabelle1!$B$22,G1607,0)</f>
        <v>0</v>
      </c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15"/>
    </row>
    <row r="1608" spans="2:30" ht="12.75">
      <c r="B1608" s="14"/>
      <c r="C1608" s="4"/>
      <c r="D1608" s="4"/>
      <c r="E1608" s="4"/>
      <c r="F1608" s="40" t="str">
        <f t="shared" si="31"/>
        <v>für neues5</v>
      </c>
      <c r="G1608" s="41">
        <f t="shared" si="31"/>
        <v>110</v>
      </c>
      <c r="H1608">
        <f>IF(F1608=Tabelle1!$B$22,G1608,0)</f>
        <v>0</v>
      </c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15"/>
    </row>
    <row r="1609" spans="2:30" ht="12.75">
      <c r="B1609" s="14"/>
      <c r="C1609" s="4"/>
      <c r="D1609" s="4"/>
      <c r="E1609" s="4"/>
      <c r="F1609" s="40" t="str">
        <f t="shared" si="31"/>
        <v>für neues6</v>
      </c>
      <c r="G1609" s="41">
        <f t="shared" si="31"/>
        <v>120</v>
      </c>
      <c r="H1609">
        <f>IF(F1609=Tabelle1!$B$22,G1609,0)</f>
        <v>0</v>
      </c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15"/>
    </row>
    <row r="1610" spans="2:30" ht="12.75">
      <c r="B1610" s="14"/>
      <c r="C1610" s="4"/>
      <c r="D1610" s="4"/>
      <c r="E1610" s="4"/>
      <c r="F1610" s="40" t="str">
        <f t="shared" si="31"/>
        <v>für neues7</v>
      </c>
      <c r="G1610" s="41">
        <f t="shared" si="31"/>
        <v>130</v>
      </c>
      <c r="H1610">
        <f>IF(F1610=Tabelle1!$B$22,G1610,0)</f>
        <v>0</v>
      </c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15"/>
    </row>
    <row r="1611" spans="2:30" ht="12.75">
      <c r="B1611" s="14"/>
      <c r="C1611" s="4"/>
      <c r="D1611" s="4"/>
      <c r="E1611" s="4"/>
      <c r="F1611" s="40" t="str">
        <f t="shared" si="31"/>
        <v>für neues8</v>
      </c>
      <c r="G1611" s="41">
        <f>G1514</f>
        <v>140</v>
      </c>
      <c r="H1611">
        <f>IF(F1611=Tabelle1!$B$22,G1611,0)</f>
        <v>0</v>
      </c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15"/>
    </row>
    <row r="1612" spans="2:30" ht="12.75">
      <c r="B1612" s="14"/>
      <c r="C1612" s="4"/>
      <c r="D1612" s="4"/>
      <c r="E1612" s="4"/>
      <c r="F1612" s="40" t="str">
        <f t="shared" si="31"/>
        <v>für neues9</v>
      </c>
      <c r="G1612" s="41">
        <f t="shared" si="31"/>
        <v>150</v>
      </c>
      <c r="H1612">
        <f>IF(F1612=Tabelle1!$B$22,G1612,0)</f>
        <v>0</v>
      </c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15"/>
    </row>
    <row r="1613" spans="2:30" ht="12.75">
      <c r="B1613" s="14"/>
      <c r="C1613" s="4"/>
      <c r="D1613" s="4"/>
      <c r="E1613" s="4"/>
      <c r="F1613" s="40" t="str">
        <f t="shared" si="31"/>
        <v>für neues10</v>
      </c>
      <c r="G1613" s="41">
        <f t="shared" si="31"/>
        <v>160</v>
      </c>
      <c r="H1613">
        <f>IF(F1613=Tabelle1!$B$22,G1613,0)</f>
        <v>0</v>
      </c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15"/>
    </row>
    <row r="1614" spans="2:30" ht="12.75">
      <c r="B1614" s="14"/>
      <c r="C1614" s="4"/>
      <c r="D1614" s="4"/>
      <c r="E1614" s="4"/>
      <c r="F1614" s="40" t="str">
        <f t="shared" si="31"/>
        <v>für neues11</v>
      </c>
      <c r="G1614" s="41">
        <f t="shared" si="31"/>
        <v>170</v>
      </c>
      <c r="H1614">
        <f>IF(F1614=Tabelle1!$B$22,G1614,0)</f>
        <v>0</v>
      </c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15"/>
    </row>
    <row r="1615" spans="2:30" ht="12.75">
      <c r="B1615" s="14"/>
      <c r="C1615" s="4"/>
      <c r="D1615" s="4"/>
      <c r="E1615" s="4"/>
      <c r="F1615" s="40" t="str">
        <f t="shared" si="31"/>
        <v>für neues12</v>
      </c>
      <c r="G1615" s="41">
        <f t="shared" si="31"/>
        <v>180</v>
      </c>
      <c r="H1615">
        <f>IF(F1615=Tabelle1!$B$22,G1615,0)</f>
        <v>0</v>
      </c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15"/>
    </row>
    <row r="1616" spans="2:30" ht="13.5" thickBot="1">
      <c r="B1616" s="1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17"/>
      <c r="AA1616" s="4"/>
      <c r="AB1616" s="4"/>
      <c r="AC1616" s="4"/>
      <c r="AD1616" s="15">
        <f>AD1519+1</f>
        <v>2</v>
      </c>
    </row>
    <row r="1617" spans="2:30" ht="12.75">
      <c r="B1617" s="18" t="e">
        <f>LOOKUP(H1597,C1617:T1617,C1618:T1618)</f>
        <v>#N/A</v>
      </c>
      <c r="C1617" s="19">
        <v>10</v>
      </c>
      <c r="D1617" s="19">
        <v>20</v>
      </c>
      <c r="E1617" s="19">
        <v>30</v>
      </c>
      <c r="F1617" s="19">
        <v>40</v>
      </c>
      <c r="G1617" s="19">
        <v>50</v>
      </c>
      <c r="H1617" s="19">
        <v>60</v>
      </c>
      <c r="I1617" s="19">
        <v>70</v>
      </c>
      <c r="J1617" s="19">
        <v>80</v>
      </c>
      <c r="K1617" s="19">
        <v>90</v>
      </c>
      <c r="L1617" s="19">
        <v>100</v>
      </c>
      <c r="M1617" s="19">
        <v>110</v>
      </c>
      <c r="N1617" s="19">
        <v>120</v>
      </c>
      <c r="O1617" s="19">
        <v>130</v>
      </c>
      <c r="P1617" s="19">
        <v>140</v>
      </c>
      <c r="Q1617" s="19">
        <v>150</v>
      </c>
      <c r="R1617" s="19">
        <v>160</v>
      </c>
      <c r="S1617" s="19">
        <v>170</v>
      </c>
      <c r="T1617" s="19">
        <v>180</v>
      </c>
      <c r="U1617" s="19" t="s">
        <v>72</v>
      </c>
      <c r="V1617" s="6" t="e">
        <f>IF(B1617&gt;0,U1617,"")</f>
        <v>#N/A</v>
      </c>
      <c r="W1617" s="4"/>
      <c r="X1617" s="35" t="e">
        <f>IF(V1617="","",V1617)</f>
        <v>#N/A</v>
      </c>
      <c r="Y1617" s="19" t="e">
        <f>IF(X1617="","",1)</f>
        <v>#N/A</v>
      </c>
      <c r="Z1617" s="4"/>
      <c r="AA1617" s="4"/>
      <c r="AB1617" s="4">
        <v>1</v>
      </c>
      <c r="AC1617" s="4" t="e">
        <f>LOOKUP(AB1617,Y1617:Y1654,X1617:X1654)</f>
        <v>#N/A</v>
      </c>
      <c r="AD1617" s="31" t="e">
        <f>AC1617</f>
        <v>#N/A</v>
      </c>
    </row>
    <row r="1618" spans="2:30" ht="12.75">
      <c r="B1618" s="18"/>
      <c r="C1618" s="19">
        <v>0</v>
      </c>
      <c r="D1618" s="19">
        <v>0</v>
      </c>
      <c r="E1618" s="19">
        <v>30</v>
      </c>
      <c r="F1618" s="19">
        <v>40</v>
      </c>
      <c r="G1618" s="19">
        <v>0</v>
      </c>
      <c r="H1618" s="19">
        <v>0</v>
      </c>
      <c r="I1618" s="19">
        <v>0</v>
      </c>
      <c r="J1618" s="19">
        <v>0</v>
      </c>
      <c r="K1618" s="19">
        <v>0</v>
      </c>
      <c r="L1618" s="19">
        <v>0</v>
      </c>
      <c r="M1618" s="19">
        <v>0</v>
      </c>
      <c r="N1618" s="19">
        <v>0</v>
      </c>
      <c r="O1618" s="19">
        <v>0</v>
      </c>
      <c r="P1618" s="19">
        <v>0</v>
      </c>
      <c r="Q1618" s="19">
        <v>0</v>
      </c>
      <c r="R1618" s="19">
        <v>0</v>
      </c>
      <c r="S1618" s="19">
        <v>0</v>
      </c>
      <c r="T1618" s="19">
        <v>0</v>
      </c>
      <c r="U1618" s="19"/>
      <c r="V1618" s="7">
        <f aca="true" t="shared" si="32" ref="V1618:V1658">IF(B1618&gt;0,U1618,"")</f>
      </c>
      <c r="W1618" s="4"/>
      <c r="X1618" s="35" t="e">
        <f>IF(V1619="","",V1619)</f>
        <v>#N/A</v>
      </c>
      <c r="Y1618" s="19" t="e">
        <f>IF(X1618="","",(SUM(Y1617:Y1617)+1))</f>
        <v>#N/A</v>
      </c>
      <c r="Z1618" s="4"/>
      <c r="AA1618" s="4"/>
      <c r="AB1618" s="4">
        <f aca="true" t="shared" si="33" ref="AB1618:AB1626">AB1617*2</f>
        <v>2</v>
      </c>
      <c r="AC1618" s="4" t="e">
        <f>LOOKUP(AB1618,Y1617:Y1654,X1617:X1654)</f>
        <v>#N/A</v>
      </c>
      <c r="AD1618" s="32" t="e">
        <f>IF(AC1618=AC1617," ",AC1618)</f>
        <v>#N/A</v>
      </c>
    </row>
    <row r="1619" spans="2:30" ht="12.75">
      <c r="B1619" s="20" t="e">
        <f>LOOKUP(H1597,C1619:T1619,C1620:T1620)</f>
        <v>#N/A</v>
      </c>
      <c r="C1619" s="4">
        <v>10</v>
      </c>
      <c r="D1619" s="4">
        <v>20</v>
      </c>
      <c r="E1619" s="4">
        <v>30</v>
      </c>
      <c r="F1619" s="4">
        <v>40</v>
      </c>
      <c r="G1619" s="4">
        <v>50</v>
      </c>
      <c r="H1619" s="4">
        <v>60</v>
      </c>
      <c r="I1619" s="9">
        <v>70</v>
      </c>
      <c r="J1619" s="9">
        <v>80</v>
      </c>
      <c r="K1619" s="9">
        <v>90</v>
      </c>
      <c r="L1619" s="9">
        <v>100</v>
      </c>
      <c r="M1619" s="9">
        <v>110</v>
      </c>
      <c r="N1619" s="9">
        <v>120</v>
      </c>
      <c r="O1619" s="9">
        <v>130</v>
      </c>
      <c r="P1619" s="9">
        <v>140</v>
      </c>
      <c r="Q1619" s="9">
        <v>150</v>
      </c>
      <c r="R1619" s="9">
        <v>160</v>
      </c>
      <c r="S1619" s="9">
        <v>170</v>
      </c>
      <c r="T1619" s="9">
        <v>180</v>
      </c>
      <c r="U1619" s="4" t="s">
        <v>73</v>
      </c>
      <c r="V1619" s="7" t="e">
        <f t="shared" si="32"/>
        <v>#N/A</v>
      </c>
      <c r="W1619" s="4"/>
      <c r="X1619" s="35" t="e">
        <f>IF(V1621="","",V1621)</f>
        <v>#N/A</v>
      </c>
      <c r="Y1619" s="19" t="e">
        <f>IF(X1619="","",(SUM(Y1617:Y1618)+1))</f>
        <v>#N/A</v>
      </c>
      <c r="Z1619" s="4"/>
      <c r="AA1619" s="4"/>
      <c r="AB1619" s="4">
        <f t="shared" si="33"/>
        <v>4</v>
      </c>
      <c r="AC1619" s="4" t="e">
        <f>LOOKUP(AB1619,Y1617:Y1654,X1617:X1654)</f>
        <v>#N/A</v>
      </c>
      <c r="AD1619" s="32" t="e">
        <f aca="true" t="shared" si="34" ref="AD1619:AD1626">IF(AC1619=AC1618," ",AC1619)</f>
        <v>#N/A</v>
      </c>
    </row>
    <row r="1620" spans="2:30" ht="12.75">
      <c r="B1620" s="21"/>
      <c r="C1620" s="4">
        <v>0</v>
      </c>
      <c r="D1620" s="4">
        <v>0</v>
      </c>
      <c r="E1620" s="4">
        <v>30</v>
      </c>
      <c r="F1620" s="4">
        <v>40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/>
      <c r="V1620" s="7">
        <f t="shared" si="32"/>
      </c>
      <c r="W1620" s="4"/>
      <c r="X1620" s="35" t="e">
        <f>IF(V1623="","",V1623)</f>
        <v>#N/A</v>
      </c>
      <c r="Y1620" s="19" t="e">
        <f>IF(X1620="","",(SUM(Y1617:Y1619)+1))</f>
        <v>#N/A</v>
      </c>
      <c r="Z1620" s="4"/>
      <c r="AA1620" s="4"/>
      <c r="AB1620" s="4">
        <f t="shared" si="33"/>
        <v>8</v>
      </c>
      <c r="AC1620" s="4" t="e">
        <f>LOOKUP(AB1620,Y1617:Y1654,X1617:X1654)</f>
        <v>#N/A</v>
      </c>
      <c r="AD1620" s="32" t="e">
        <f t="shared" si="34"/>
        <v>#N/A</v>
      </c>
    </row>
    <row r="1621" spans="2:30" ht="12.75">
      <c r="B1621" s="18" t="e">
        <f>LOOKUP(H1597,C1621:T1621,C1622:T1622)</f>
        <v>#N/A</v>
      </c>
      <c r="C1621" s="19">
        <v>10</v>
      </c>
      <c r="D1621" s="19">
        <v>20</v>
      </c>
      <c r="E1621" s="19">
        <v>30</v>
      </c>
      <c r="F1621" s="19">
        <v>40</v>
      </c>
      <c r="G1621" s="19">
        <v>50</v>
      </c>
      <c r="H1621" s="19">
        <v>60</v>
      </c>
      <c r="I1621" s="19">
        <v>70</v>
      </c>
      <c r="J1621" s="19">
        <v>80</v>
      </c>
      <c r="K1621" s="19">
        <v>90</v>
      </c>
      <c r="L1621" s="19">
        <v>100</v>
      </c>
      <c r="M1621" s="19">
        <v>110</v>
      </c>
      <c r="N1621" s="19">
        <v>120</v>
      </c>
      <c r="O1621" s="19">
        <v>130</v>
      </c>
      <c r="P1621" s="19">
        <v>140</v>
      </c>
      <c r="Q1621" s="19">
        <v>150</v>
      </c>
      <c r="R1621" s="19">
        <v>160</v>
      </c>
      <c r="S1621" s="19">
        <v>170</v>
      </c>
      <c r="T1621" s="19">
        <v>180</v>
      </c>
      <c r="U1621" s="19" t="s">
        <v>74</v>
      </c>
      <c r="V1621" s="7" t="e">
        <f t="shared" si="32"/>
        <v>#N/A</v>
      </c>
      <c r="W1621" s="4"/>
      <c r="X1621" s="35" t="e">
        <f>IF(V1625="","",V1625)</f>
        <v>#N/A</v>
      </c>
      <c r="Y1621" s="19" t="e">
        <f>IF(X1621="","",(SUM(Y1617:Y1620)+1))</f>
        <v>#N/A</v>
      </c>
      <c r="Z1621" s="4"/>
      <c r="AA1621" s="4"/>
      <c r="AB1621" s="4">
        <f t="shared" si="33"/>
        <v>16</v>
      </c>
      <c r="AC1621" s="4" t="e">
        <f>LOOKUP(AB1621,Y1617:Y1654,X1617:X1654)</f>
        <v>#N/A</v>
      </c>
      <c r="AD1621" s="32" t="e">
        <f t="shared" si="34"/>
        <v>#N/A</v>
      </c>
    </row>
    <row r="1622" spans="2:30" ht="12.75">
      <c r="B1622" s="18"/>
      <c r="C1622" s="19">
        <v>10</v>
      </c>
      <c r="D1622" s="19">
        <v>0</v>
      </c>
      <c r="E1622" s="19">
        <v>30</v>
      </c>
      <c r="F1622" s="19">
        <v>40</v>
      </c>
      <c r="G1622" s="19">
        <v>0</v>
      </c>
      <c r="H1622" s="19">
        <v>0</v>
      </c>
      <c r="I1622" s="19">
        <v>0</v>
      </c>
      <c r="J1622" s="19">
        <v>0</v>
      </c>
      <c r="K1622" s="19">
        <v>0</v>
      </c>
      <c r="L1622" s="19">
        <v>0</v>
      </c>
      <c r="M1622" s="19">
        <v>0</v>
      </c>
      <c r="N1622" s="19">
        <v>0</v>
      </c>
      <c r="O1622" s="19">
        <v>0</v>
      </c>
      <c r="P1622" s="19">
        <v>0</v>
      </c>
      <c r="Q1622" s="19">
        <v>0</v>
      </c>
      <c r="R1622" s="19">
        <v>0</v>
      </c>
      <c r="S1622" s="19">
        <v>0</v>
      </c>
      <c r="T1622" s="19">
        <v>0</v>
      </c>
      <c r="U1622" s="19"/>
      <c r="V1622" s="7">
        <f t="shared" si="32"/>
      </c>
      <c r="W1622" s="4"/>
      <c r="X1622" s="35" t="e">
        <f>IF(V1627="","",V1627)</f>
        <v>#N/A</v>
      </c>
      <c r="Y1622" s="19" t="e">
        <f>IF(X1622="","",(SUM(Y1617:Y1621)+1))</f>
        <v>#N/A</v>
      </c>
      <c r="Z1622" s="4"/>
      <c r="AA1622" s="4"/>
      <c r="AB1622" s="4">
        <f t="shared" si="33"/>
        <v>32</v>
      </c>
      <c r="AC1622" s="4" t="e">
        <f>LOOKUP(AB1622,Y1617:Y1654,X1617:X1654)</f>
        <v>#N/A</v>
      </c>
      <c r="AD1622" s="32" t="e">
        <f t="shared" si="34"/>
        <v>#N/A</v>
      </c>
    </row>
    <row r="1623" spans="2:30" ht="12.75">
      <c r="B1623" s="20" t="e">
        <f>LOOKUP(H1597,C1623:T1623,C1624:T1624)</f>
        <v>#N/A</v>
      </c>
      <c r="C1623" s="4">
        <v>10</v>
      </c>
      <c r="D1623" s="4">
        <v>20</v>
      </c>
      <c r="E1623" s="4">
        <v>30</v>
      </c>
      <c r="F1623" s="4">
        <v>40</v>
      </c>
      <c r="G1623" s="4">
        <v>50</v>
      </c>
      <c r="H1623" s="4">
        <v>60</v>
      </c>
      <c r="I1623" s="9">
        <v>70</v>
      </c>
      <c r="J1623" s="9">
        <v>80</v>
      </c>
      <c r="K1623" s="9">
        <v>90</v>
      </c>
      <c r="L1623" s="9">
        <v>100</v>
      </c>
      <c r="M1623" s="9">
        <v>110</v>
      </c>
      <c r="N1623" s="9">
        <v>120</v>
      </c>
      <c r="O1623" s="9">
        <v>130</v>
      </c>
      <c r="P1623" s="9">
        <v>140</v>
      </c>
      <c r="Q1623" s="9">
        <v>150</v>
      </c>
      <c r="R1623" s="9">
        <v>160</v>
      </c>
      <c r="S1623" s="9">
        <v>170</v>
      </c>
      <c r="T1623" s="9">
        <v>180</v>
      </c>
      <c r="U1623" s="4" t="s">
        <v>75</v>
      </c>
      <c r="V1623" s="7" t="e">
        <f t="shared" si="32"/>
        <v>#N/A</v>
      </c>
      <c r="W1623" s="4"/>
      <c r="X1623" s="35" t="e">
        <f>IF(V1629="","",V1629)</f>
        <v>#N/A</v>
      </c>
      <c r="Y1623" s="19" t="e">
        <f>IF(X1623="","",(SUM(Y1617:Y1622)+1))</f>
        <v>#N/A</v>
      </c>
      <c r="Z1623" s="4"/>
      <c r="AA1623" s="4"/>
      <c r="AB1623" s="4">
        <f t="shared" si="33"/>
        <v>64</v>
      </c>
      <c r="AC1623" s="4" t="e">
        <f>LOOKUP(AB1623,Y1617:Y1654,X1617:X1654)</f>
        <v>#N/A</v>
      </c>
      <c r="AD1623" s="32" t="e">
        <f t="shared" si="34"/>
        <v>#N/A</v>
      </c>
    </row>
    <row r="1624" spans="2:30" ht="12.75">
      <c r="B1624" s="21"/>
      <c r="C1624" s="4">
        <v>0</v>
      </c>
      <c r="D1624" s="4">
        <v>0</v>
      </c>
      <c r="E1624" s="4">
        <v>30</v>
      </c>
      <c r="F1624" s="4">
        <v>40</v>
      </c>
      <c r="G1624" s="4">
        <v>50</v>
      </c>
      <c r="H1624" s="4">
        <v>60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/>
      <c r="V1624" s="7">
        <f t="shared" si="32"/>
      </c>
      <c r="W1624" s="4"/>
      <c r="X1624" s="35" t="e">
        <f>IF(V1631="","",V1631)</f>
        <v>#N/A</v>
      </c>
      <c r="Y1624" s="19" t="e">
        <f>IF(X1624="","",(SUM(Y1617:Y1623)+1))</f>
        <v>#N/A</v>
      </c>
      <c r="Z1624" s="4"/>
      <c r="AA1624" s="4"/>
      <c r="AB1624" s="4">
        <f t="shared" si="33"/>
        <v>128</v>
      </c>
      <c r="AC1624" s="4" t="e">
        <f>LOOKUP(AB1624,Y1617:Y1654,X1617:X1654)</f>
        <v>#N/A</v>
      </c>
      <c r="AD1624" s="32" t="e">
        <f t="shared" si="34"/>
        <v>#N/A</v>
      </c>
    </row>
    <row r="1625" spans="2:30" ht="12.75">
      <c r="B1625" s="18" t="e">
        <f>LOOKUP(H1597,C1625:T1625,C1626:T1626)</f>
        <v>#N/A</v>
      </c>
      <c r="C1625" s="19">
        <v>10</v>
      </c>
      <c r="D1625" s="19">
        <v>20</v>
      </c>
      <c r="E1625" s="19">
        <v>30</v>
      </c>
      <c r="F1625" s="19">
        <v>40</v>
      </c>
      <c r="G1625" s="19">
        <v>50</v>
      </c>
      <c r="H1625" s="19">
        <v>60</v>
      </c>
      <c r="I1625" s="19">
        <v>70</v>
      </c>
      <c r="J1625" s="19">
        <v>80</v>
      </c>
      <c r="K1625" s="19">
        <v>90</v>
      </c>
      <c r="L1625" s="19">
        <v>100</v>
      </c>
      <c r="M1625" s="19">
        <v>110</v>
      </c>
      <c r="N1625" s="19">
        <v>120</v>
      </c>
      <c r="O1625" s="19">
        <v>130</v>
      </c>
      <c r="P1625" s="19">
        <v>140</v>
      </c>
      <c r="Q1625" s="19">
        <v>150</v>
      </c>
      <c r="R1625" s="19">
        <v>160</v>
      </c>
      <c r="S1625" s="19">
        <v>170</v>
      </c>
      <c r="T1625" s="19">
        <v>180</v>
      </c>
      <c r="U1625" s="19" t="s">
        <v>76</v>
      </c>
      <c r="V1625" s="7" t="e">
        <f t="shared" si="32"/>
        <v>#N/A</v>
      </c>
      <c r="W1625" s="4"/>
      <c r="X1625" s="35" t="e">
        <f>IF(V1633="","",V1633)</f>
        <v>#N/A</v>
      </c>
      <c r="Y1625" s="19" t="e">
        <f>IF(X1625="","",(SUM(Y1617:Y1624)+1))</f>
        <v>#N/A</v>
      </c>
      <c r="Z1625" s="4"/>
      <c r="AA1625" s="4"/>
      <c r="AB1625" s="4">
        <f t="shared" si="33"/>
        <v>256</v>
      </c>
      <c r="AC1625" s="4" t="e">
        <f>LOOKUP(AB1625,Y1617:Y1654,X1617:X1654)</f>
        <v>#N/A</v>
      </c>
      <c r="AD1625" s="32" t="e">
        <f t="shared" si="34"/>
        <v>#N/A</v>
      </c>
    </row>
    <row r="1626" spans="2:30" ht="12.75">
      <c r="B1626" s="18"/>
      <c r="C1626" s="19">
        <v>0</v>
      </c>
      <c r="D1626" s="19">
        <v>0</v>
      </c>
      <c r="E1626" s="19">
        <v>30</v>
      </c>
      <c r="F1626" s="19">
        <v>40</v>
      </c>
      <c r="G1626" s="19">
        <v>0</v>
      </c>
      <c r="H1626" s="19">
        <v>0</v>
      </c>
      <c r="I1626" s="19">
        <v>0</v>
      </c>
      <c r="J1626" s="19">
        <v>0</v>
      </c>
      <c r="K1626" s="19">
        <v>0</v>
      </c>
      <c r="L1626" s="19">
        <v>0</v>
      </c>
      <c r="M1626" s="19">
        <v>0</v>
      </c>
      <c r="N1626" s="19">
        <v>0</v>
      </c>
      <c r="O1626" s="19">
        <v>0</v>
      </c>
      <c r="P1626" s="19">
        <v>0</v>
      </c>
      <c r="Q1626" s="19">
        <v>0</v>
      </c>
      <c r="R1626" s="19">
        <v>0</v>
      </c>
      <c r="S1626" s="19">
        <v>0</v>
      </c>
      <c r="T1626" s="19">
        <v>0</v>
      </c>
      <c r="U1626" s="19"/>
      <c r="V1626" s="7">
        <f t="shared" si="32"/>
      </c>
      <c r="W1626" s="4"/>
      <c r="X1626" s="35" t="e">
        <f>IF(V1635="","",V1635)</f>
        <v>#N/A</v>
      </c>
      <c r="Y1626" s="19" t="e">
        <f>IF(X1626="","",(SUM(Y1617:Y1625)+1))</f>
        <v>#N/A</v>
      </c>
      <c r="Z1626" s="4"/>
      <c r="AA1626" s="4"/>
      <c r="AB1626" s="4">
        <f t="shared" si="33"/>
        <v>512</v>
      </c>
      <c r="AC1626" s="4" t="e">
        <f>LOOKUP(AB1626,Y1617:Y1654,X1617:X1654)</f>
        <v>#N/A</v>
      </c>
      <c r="AD1626" s="32" t="e">
        <f t="shared" si="34"/>
        <v>#N/A</v>
      </c>
    </row>
    <row r="1627" spans="2:30" ht="12.75">
      <c r="B1627" s="20" t="e">
        <f>LOOKUP(H1597,C1627:T1627,C1628:T1628)</f>
        <v>#N/A</v>
      </c>
      <c r="C1627" s="4">
        <v>10</v>
      </c>
      <c r="D1627" s="4">
        <v>20</v>
      </c>
      <c r="E1627" s="4">
        <v>30</v>
      </c>
      <c r="F1627" s="4">
        <v>40</v>
      </c>
      <c r="G1627" s="4">
        <v>50</v>
      </c>
      <c r="H1627" s="4">
        <v>60</v>
      </c>
      <c r="I1627" s="9">
        <v>70</v>
      </c>
      <c r="J1627" s="9">
        <v>80</v>
      </c>
      <c r="K1627" s="9">
        <v>90</v>
      </c>
      <c r="L1627" s="9">
        <v>100</v>
      </c>
      <c r="M1627" s="9">
        <v>110</v>
      </c>
      <c r="N1627" s="9">
        <v>120</v>
      </c>
      <c r="O1627" s="9">
        <v>130</v>
      </c>
      <c r="P1627" s="9">
        <v>140</v>
      </c>
      <c r="Q1627" s="9">
        <v>150</v>
      </c>
      <c r="R1627" s="9">
        <v>160</v>
      </c>
      <c r="S1627" s="9">
        <v>170</v>
      </c>
      <c r="T1627" s="9">
        <v>180</v>
      </c>
      <c r="U1627" s="4" t="s">
        <v>77</v>
      </c>
      <c r="V1627" s="7" t="e">
        <f t="shared" si="32"/>
        <v>#N/A</v>
      </c>
      <c r="W1627" s="4"/>
      <c r="X1627" s="35" t="e">
        <f>IF(V1637="","",V1637)</f>
        <v>#N/A</v>
      </c>
      <c r="Y1627" s="19" t="e">
        <f>IF(X1627="","",(SUM(Y1617:Y1626)+1))</f>
        <v>#N/A</v>
      </c>
      <c r="Z1627" s="4"/>
      <c r="AA1627" s="4"/>
      <c r="AB1627" s="4">
        <f aca="true" t="shared" si="35" ref="AB1627:AB1654">AB1626*2</f>
        <v>1024</v>
      </c>
      <c r="AC1627" s="4" t="e">
        <f>LOOKUP(AB1627,Y1617:Y1654,X1617:X1654)</f>
        <v>#N/A</v>
      </c>
      <c r="AD1627" s="32" t="e">
        <f>IF(AC1627=AC1626," ",AC1627)</f>
        <v>#N/A</v>
      </c>
    </row>
    <row r="1628" spans="2:30" ht="12.75">
      <c r="B1628" s="21"/>
      <c r="C1628" s="4">
        <v>0</v>
      </c>
      <c r="D1628" s="4">
        <v>0</v>
      </c>
      <c r="E1628" s="4">
        <v>30</v>
      </c>
      <c r="F1628" s="4">
        <v>40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/>
      <c r="V1628" s="7">
        <f t="shared" si="32"/>
      </c>
      <c r="W1628" s="4"/>
      <c r="X1628" s="35" t="e">
        <f>IF(V1639="","",V1639)</f>
        <v>#N/A</v>
      </c>
      <c r="Y1628" s="19" t="e">
        <f>IF(X1628="","",(SUM(Y1617:Y1627)+1))</f>
        <v>#N/A</v>
      </c>
      <c r="Z1628" s="4"/>
      <c r="AA1628" s="4"/>
      <c r="AB1628" s="4">
        <f t="shared" si="35"/>
        <v>2048</v>
      </c>
      <c r="AC1628" s="4" t="e">
        <f>LOOKUP(AB1628,Y1617:Y1654,X1617:X1654)</f>
        <v>#N/A</v>
      </c>
      <c r="AD1628" s="33" t="e">
        <f aca="true" t="shared" si="36" ref="AD1628:AD1653">IF(AC1628=AC1627," ",AC1628)</f>
        <v>#N/A</v>
      </c>
    </row>
    <row r="1629" spans="2:30" ht="12.75">
      <c r="B1629" s="18" t="e">
        <f>LOOKUP(H1597,C1629:T1629,C1630:T1630)</f>
        <v>#N/A</v>
      </c>
      <c r="C1629" s="19">
        <v>10</v>
      </c>
      <c r="D1629" s="19">
        <v>20</v>
      </c>
      <c r="E1629" s="19">
        <v>30</v>
      </c>
      <c r="F1629" s="19">
        <v>40</v>
      </c>
      <c r="G1629" s="19">
        <v>50</v>
      </c>
      <c r="H1629" s="19">
        <v>60</v>
      </c>
      <c r="I1629" s="19">
        <v>70</v>
      </c>
      <c r="J1629" s="19">
        <v>80</v>
      </c>
      <c r="K1629" s="19">
        <v>90</v>
      </c>
      <c r="L1629" s="19">
        <v>100</v>
      </c>
      <c r="M1629" s="19">
        <v>110</v>
      </c>
      <c r="N1629" s="19">
        <v>120</v>
      </c>
      <c r="O1629" s="19">
        <v>130</v>
      </c>
      <c r="P1629" s="19">
        <v>140</v>
      </c>
      <c r="Q1629" s="19">
        <v>150</v>
      </c>
      <c r="R1629" s="19">
        <v>160</v>
      </c>
      <c r="S1629" s="19">
        <v>170</v>
      </c>
      <c r="T1629" s="19">
        <v>180</v>
      </c>
      <c r="U1629" s="19" t="s">
        <v>78</v>
      </c>
      <c r="V1629" s="7" t="e">
        <f t="shared" si="32"/>
        <v>#N/A</v>
      </c>
      <c r="W1629" s="4"/>
      <c r="X1629" s="35" t="e">
        <f>IF(V1641="","",V1641)</f>
        <v>#N/A</v>
      </c>
      <c r="Y1629" s="19" t="e">
        <f>IF(X1629="","",(SUM(Y1617:Y1628)+1))</f>
        <v>#N/A</v>
      </c>
      <c r="Z1629" s="4"/>
      <c r="AA1629" s="4"/>
      <c r="AB1629" s="4">
        <f t="shared" si="35"/>
        <v>4096</v>
      </c>
      <c r="AC1629" s="4" t="e">
        <f>LOOKUP(AB1629,Y1617:Y1654,X1617:X1654)</f>
        <v>#N/A</v>
      </c>
      <c r="AD1629" s="33" t="e">
        <f t="shared" si="36"/>
        <v>#N/A</v>
      </c>
    </row>
    <row r="1630" spans="2:30" ht="12.75">
      <c r="B1630" s="18"/>
      <c r="C1630" s="19">
        <v>0</v>
      </c>
      <c r="D1630" s="19">
        <v>0</v>
      </c>
      <c r="E1630" s="19">
        <v>30</v>
      </c>
      <c r="F1630" s="19">
        <v>40</v>
      </c>
      <c r="G1630" s="19">
        <v>0</v>
      </c>
      <c r="H1630" s="19">
        <v>0</v>
      </c>
      <c r="I1630" s="19">
        <v>0</v>
      </c>
      <c r="J1630" s="19">
        <v>0</v>
      </c>
      <c r="K1630" s="19">
        <v>0</v>
      </c>
      <c r="L1630" s="19">
        <v>0</v>
      </c>
      <c r="M1630" s="19">
        <v>0</v>
      </c>
      <c r="N1630" s="19">
        <v>0</v>
      </c>
      <c r="O1630" s="19">
        <v>0</v>
      </c>
      <c r="P1630" s="19">
        <v>0</v>
      </c>
      <c r="Q1630" s="19">
        <v>0</v>
      </c>
      <c r="R1630" s="19">
        <v>0</v>
      </c>
      <c r="S1630" s="19">
        <v>0</v>
      </c>
      <c r="T1630" s="19">
        <v>0</v>
      </c>
      <c r="U1630" s="19"/>
      <c r="V1630" s="7">
        <f t="shared" si="32"/>
      </c>
      <c r="W1630" s="4"/>
      <c r="X1630" s="35" t="e">
        <f>IF(V1643="","",V1643)</f>
        <v>#N/A</v>
      </c>
      <c r="Y1630" s="19" t="e">
        <f>IF(X1630="","",(SUM(Y1617:Y1629)+1))</f>
        <v>#N/A</v>
      </c>
      <c r="Z1630" s="4"/>
      <c r="AA1630" s="4"/>
      <c r="AB1630" s="4">
        <f t="shared" si="35"/>
        <v>8192</v>
      </c>
      <c r="AC1630" s="4" t="e">
        <f>LOOKUP(AB1630,Y1617:Y1654,X1617:X1654)</f>
        <v>#N/A</v>
      </c>
      <c r="AD1630" s="33" t="e">
        <f t="shared" si="36"/>
        <v>#N/A</v>
      </c>
    </row>
    <row r="1631" spans="2:30" ht="12.75">
      <c r="B1631" s="20" t="e">
        <f>LOOKUP(H1597,C1631:T1631,C1632:T1632)</f>
        <v>#N/A</v>
      </c>
      <c r="C1631" s="4">
        <v>10</v>
      </c>
      <c r="D1631" s="4">
        <v>20</v>
      </c>
      <c r="E1631" s="4">
        <v>30</v>
      </c>
      <c r="F1631" s="4">
        <v>40</v>
      </c>
      <c r="G1631" s="4">
        <v>50</v>
      </c>
      <c r="H1631" s="4">
        <v>60</v>
      </c>
      <c r="I1631" s="9">
        <v>70</v>
      </c>
      <c r="J1631" s="9">
        <v>80</v>
      </c>
      <c r="K1631" s="9">
        <v>90</v>
      </c>
      <c r="L1631" s="9">
        <v>100</v>
      </c>
      <c r="M1631" s="9">
        <v>110</v>
      </c>
      <c r="N1631" s="9">
        <v>120</v>
      </c>
      <c r="O1631" s="9">
        <v>130</v>
      </c>
      <c r="P1631" s="9">
        <v>140</v>
      </c>
      <c r="Q1631" s="9">
        <v>150</v>
      </c>
      <c r="R1631" s="9">
        <v>160</v>
      </c>
      <c r="S1631" s="9">
        <v>170</v>
      </c>
      <c r="T1631" s="9">
        <v>180</v>
      </c>
      <c r="U1631" s="4" t="s">
        <v>79</v>
      </c>
      <c r="V1631" s="7" t="e">
        <f t="shared" si="32"/>
        <v>#N/A</v>
      </c>
      <c r="W1631" s="4"/>
      <c r="X1631" s="35" t="e">
        <f>IF(V1645="","",V1645)</f>
        <v>#N/A</v>
      </c>
      <c r="Y1631" s="19" t="e">
        <f>IF(X1631="","",(SUM(Y1617:Y1630)+1))</f>
        <v>#N/A</v>
      </c>
      <c r="Z1631" s="4"/>
      <c r="AA1631" s="4"/>
      <c r="AB1631" s="4">
        <f t="shared" si="35"/>
        <v>16384</v>
      </c>
      <c r="AC1631" s="4" t="e">
        <f>LOOKUP(AB1631,Y1617:Y1654,X1617:X1654)</f>
        <v>#N/A</v>
      </c>
      <c r="AD1631" s="33" t="e">
        <f t="shared" si="36"/>
        <v>#N/A</v>
      </c>
    </row>
    <row r="1632" spans="2:30" ht="12.75">
      <c r="B1632" s="21"/>
      <c r="C1632" s="4">
        <v>0</v>
      </c>
      <c r="D1632" s="4">
        <v>20</v>
      </c>
      <c r="E1632" s="4">
        <v>30</v>
      </c>
      <c r="F1632" s="4">
        <v>40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/>
      <c r="V1632" s="7">
        <f t="shared" si="32"/>
      </c>
      <c r="W1632" s="4"/>
      <c r="X1632" s="35" t="e">
        <f>IF(V1647="","",V1647)</f>
        <v>#N/A</v>
      </c>
      <c r="Y1632" s="19" t="e">
        <f>IF(X1632="","",(SUM(Y1617:Y1631)+1))</f>
        <v>#N/A</v>
      </c>
      <c r="Z1632" s="4"/>
      <c r="AA1632" s="4"/>
      <c r="AB1632" s="4">
        <f t="shared" si="35"/>
        <v>32768</v>
      </c>
      <c r="AC1632" s="4" t="e">
        <f>LOOKUP(AB1632,Y1617:Y1654,X1617:X1654)</f>
        <v>#N/A</v>
      </c>
      <c r="AD1632" s="33" t="e">
        <f t="shared" si="36"/>
        <v>#N/A</v>
      </c>
    </row>
    <row r="1633" spans="2:30" ht="12.75">
      <c r="B1633" s="18" t="e">
        <f>LOOKUP(H1597,C1633:T1633,C1634:T1634)</f>
        <v>#N/A</v>
      </c>
      <c r="C1633" s="19">
        <v>10</v>
      </c>
      <c r="D1633" s="19">
        <v>20</v>
      </c>
      <c r="E1633" s="19">
        <v>30</v>
      </c>
      <c r="F1633" s="19">
        <v>40</v>
      </c>
      <c r="G1633" s="19">
        <v>50</v>
      </c>
      <c r="H1633" s="19">
        <v>60</v>
      </c>
      <c r="I1633" s="19">
        <v>70</v>
      </c>
      <c r="J1633" s="19">
        <v>80</v>
      </c>
      <c r="K1633" s="19">
        <v>90</v>
      </c>
      <c r="L1633" s="19">
        <v>100</v>
      </c>
      <c r="M1633" s="19">
        <v>110</v>
      </c>
      <c r="N1633" s="19">
        <v>120</v>
      </c>
      <c r="O1633" s="19">
        <v>130</v>
      </c>
      <c r="P1633" s="19">
        <v>140</v>
      </c>
      <c r="Q1633" s="19">
        <v>150</v>
      </c>
      <c r="R1633" s="19">
        <v>160</v>
      </c>
      <c r="S1633" s="19">
        <v>170</v>
      </c>
      <c r="T1633" s="19">
        <v>180</v>
      </c>
      <c r="U1633" s="19" t="s">
        <v>80</v>
      </c>
      <c r="V1633" s="7" t="e">
        <f t="shared" si="32"/>
        <v>#N/A</v>
      </c>
      <c r="W1633" s="4"/>
      <c r="X1633" s="35" t="e">
        <f>IF(V1649="","",V1649)</f>
        <v>#N/A</v>
      </c>
      <c r="Y1633" s="19" t="e">
        <f>IF(X1633="","",(SUM(Y1617:Y1632)+1))</f>
        <v>#N/A</v>
      </c>
      <c r="Z1633" s="4"/>
      <c r="AA1633" s="4"/>
      <c r="AB1633" s="4">
        <f t="shared" si="35"/>
        <v>65536</v>
      </c>
      <c r="AC1633" s="4" t="e">
        <f>LOOKUP(AB1633,Y1617:Y1654,X1617:X1654)</f>
        <v>#N/A</v>
      </c>
      <c r="AD1633" s="33" t="e">
        <f t="shared" si="36"/>
        <v>#N/A</v>
      </c>
    </row>
    <row r="1634" spans="2:30" ht="12.75">
      <c r="B1634" s="18"/>
      <c r="C1634" s="19">
        <v>0</v>
      </c>
      <c r="D1634" s="19">
        <v>0</v>
      </c>
      <c r="E1634" s="19">
        <v>30</v>
      </c>
      <c r="F1634" s="19">
        <v>40</v>
      </c>
      <c r="G1634" s="19">
        <v>0</v>
      </c>
      <c r="H1634" s="19">
        <v>0</v>
      </c>
      <c r="I1634" s="19">
        <v>0</v>
      </c>
      <c r="J1634" s="19">
        <v>0</v>
      </c>
      <c r="K1634" s="19">
        <v>0</v>
      </c>
      <c r="L1634" s="19">
        <v>0</v>
      </c>
      <c r="M1634" s="19">
        <v>0</v>
      </c>
      <c r="N1634" s="19">
        <v>0</v>
      </c>
      <c r="O1634" s="19">
        <v>0</v>
      </c>
      <c r="P1634" s="19">
        <v>0</v>
      </c>
      <c r="Q1634" s="19">
        <v>0</v>
      </c>
      <c r="R1634" s="19">
        <v>0</v>
      </c>
      <c r="S1634" s="19">
        <v>0</v>
      </c>
      <c r="T1634" s="19">
        <v>0</v>
      </c>
      <c r="U1634" s="19"/>
      <c r="V1634" s="7">
        <f t="shared" si="32"/>
      </c>
      <c r="W1634" s="4"/>
      <c r="X1634" s="35" t="e">
        <f>IF(V1651="","",V1651)</f>
        <v>#N/A</v>
      </c>
      <c r="Y1634" s="19" t="e">
        <f>IF(X1634="","",(SUM(Y1617:Y1633)+1))</f>
        <v>#N/A</v>
      </c>
      <c r="Z1634" s="4"/>
      <c r="AA1634" s="4"/>
      <c r="AB1634" s="4">
        <f t="shared" si="35"/>
        <v>131072</v>
      </c>
      <c r="AC1634" s="4" t="e">
        <f>LOOKUP(AB1634,Y1617:Y1654,X1617:X1654)</f>
        <v>#N/A</v>
      </c>
      <c r="AD1634" s="33" t="e">
        <f t="shared" si="36"/>
        <v>#N/A</v>
      </c>
    </row>
    <row r="1635" spans="2:30" ht="12.75">
      <c r="B1635" s="20" t="e">
        <f>LOOKUP(H1597,C1635:T1635,C1636:T1636)</f>
        <v>#N/A</v>
      </c>
      <c r="C1635" s="4">
        <v>10</v>
      </c>
      <c r="D1635" s="4">
        <v>20</v>
      </c>
      <c r="E1635" s="4">
        <v>30</v>
      </c>
      <c r="F1635" s="4">
        <v>40</v>
      </c>
      <c r="G1635" s="4">
        <v>50</v>
      </c>
      <c r="H1635" s="4">
        <v>60</v>
      </c>
      <c r="I1635" s="9">
        <v>70</v>
      </c>
      <c r="J1635" s="9">
        <v>80</v>
      </c>
      <c r="K1635" s="9">
        <v>90</v>
      </c>
      <c r="L1635" s="9">
        <v>100</v>
      </c>
      <c r="M1635" s="9">
        <v>110</v>
      </c>
      <c r="N1635" s="9">
        <v>120</v>
      </c>
      <c r="O1635" s="9">
        <v>130</v>
      </c>
      <c r="P1635" s="9">
        <v>140</v>
      </c>
      <c r="Q1635" s="9">
        <v>150</v>
      </c>
      <c r="R1635" s="9">
        <v>160</v>
      </c>
      <c r="S1635" s="9">
        <v>170</v>
      </c>
      <c r="T1635" s="9">
        <v>180</v>
      </c>
      <c r="U1635" s="4" t="s">
        <v>81</v>
      </c>
      <c r="V1635" s="7" t="e">
        <f t="shared" si="32"/>
        <v>#N/A</v>
      </c>
      <c r="W1635" s="4"/>
      <c r="X1635" s="35" t="e">
        <f>IF(V1653="","",V1653)</f>
        <v>#N/A</v>
      </c>
      <c r="Y1635" s="19" t="e">
        <f>IF(X1635="","",(SUM(Y1617:Y1634)+1))</f>
        <v>#N/A</v>
      </c>
      <c r="Z1635" s="4"/>
      <c r="AA1635" s="4"/>
      <c r="AB1635" s="4">
        <f t="shared" si="35"/>
        <v>262144</v>
      </c>
      <c r="AC1635" s="4" t="e">
        <f>LOOKUP(AB1635,Y1617:Y1654,X1617:X1654)</f>
        <v>#N/A</v>
      </c>
      <c r="AD1635" s="33" t="e">
        <f t="shared" si="36"/>
        <v>#N/A</v>
      </c>
    </row>
    <row r="1636" spans="2:30" ht="12.75">
      <c r="B1636" s="21"/>
      <c r="C1636" s="4">
        <v>0</v>
      </c>
      <c r="D1636" s="4">
        <v>0</v>
      </c>
      <c r="E1636" s="4">
        <v>30</v>
      </c>
      <c r="F1636" s="4">
        <v>40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/>
      <c r="V1636" s="7">
        <f t="shared" si="32"/>
      </c>
      <c r="W1636" s="4"/>
      <c r="X1636" s="35" t="e">
        <f>IF(V1655="","",V1655)</f>
        <v>#N/A</v>
      </c>
      <c r="Y1636" s="19" t="e">
        <f>IF(X1636="","",(SUM(Y1617:Y1635)+1))</f>
        <v>#N/A</v>
      </c>
      <c r="Z1636" s="4"/>
      <c r="AA1636" s="4"/>
      <c r="AB1636" s="4">
        <f t="shared" si="35"/>
        <v>524288</v>
      </c>
      <c r="AC1636" s="4" t="e">
        <f>LOOKUP(AB1636,Y1617:Y1654,X1617:X1654)</f>
        <v>#N/A</v>
      </c>
      <c r="AD1636" s="33" t="e">
        <f t="shared" si="36"/>
        <v>#N/A</v>
      </c>
    </row>
    <row r="1637" spans="2:30" ht="12.75">
      <c r="B1637" s="18" t="e">
        <f>LOOKUP(H1597,C1637:T1637,C1638:T1638)</f>
        <v>#N/A</v>
      </c>
      <c r="C1637" s="19">
        <v>10</v>
      </c>
      <c r="D1637" s="19">
        <v>20</v>
      </c>
      <c r="E1637" s="19">
        <v>30</v>
      </c>
      <c r="F1637" s="19">
        <v>40</v>
      </c>
      <c r="G1637" s="19">
        <v>50</v>
      </c>
      <c r="H1637" s="19">
        <v>60</v>
      </c>
      <c r="I1637" s="19">
        <v>70</v>
      </c>
      <c r="J1637" s="19">
        <v>80</v>
      </c>
      <c r="K1637" s="19">
        <v>90</v>
      </c>
      <c r="L1637" s="19">
        <v>100</v>
      </c>
      <c r="M1637" s="19">
        <v>110</v>
      </c>
      <c r="N1637" s="19">
        <v>120</v>
      </c>
      <c r="O1637" s="19">
        <v>130</v>
      </c>
      <c r="P1637" s="19">
        <v>140</v>
      </c>
      <c r="Q1637" s="19">
        <v>150</v>
      </c>
      <c r="R1637" s="19">
        <v>160</v>
      </c>
      <c r="S1637" s="19">
        <v>170</v>
      </c>
      <c r="T1637" s="19">
        <v>180</v>
      </c>
      <c r="U1637" s="19" t="s">
        <v>98</v>
      </c>
      <c r="V1637" s="7" t="e">
        <f t="shared" si="32"/>
        <v>#N/A</v>
      </c>
      <c r="W1637" s="4"/>
      <c r="X1637" s="35" t="e">
        <f>IF(V1657="","",V1657)</f>
        <v>#N/A</v>
      </c>
      <c r="Y1637" s="19" t="e">
        <f>IF(X1637="","",(SUM(Y1617:Y1636)+1))</f>
        <v>#N/A</v>
      </c>
      <c r="Z1637" s="4"/>
      <c r="AA1637" s="4"/>
      <c r="AB1637" s="4">
        <f t="shared" si="35"/>
        <v>1048576</v>
      </c>
      <c r="AC1637" s="4" t="e">
        <f>LOOKUP(AB1637,Y1617:Y1654,X1617:X1654)</f>
        <v>#N/A</v>
      </c>
      <c r="AD1637" s="33" t="e">
        <f t="shared" si="36"/>
        <v>#N/A</v>
      </c>
    </row>
    <row r="1638" spans="2:30" ht="12.75">
      <c r="B1638" s="18"/>
      <c r="C1638" s="19">
        <v>0</v>
      </c>
      <c r="D1638" s="19">
        <v>0</v>
      </c>
      <c r="E1638" s="19">
        <v>0</v>
      </c>
      <c r="F1638" s="19">
        <v>0</v>
      </c>
      <c r="G1638" s="19">
        <v>50</v>
      </c>
      <c r="H1638" s="19">
        <v>60</v>
      </c>
      <c r="I1638" s="19">
        <v>0</v>
      </c>
      <c r="J1638" s="19">
        <v>0</v>
      </c>
      <c r="K1638" s="19">
        <v>0</v>
      </c>
      <c r="L1638" s="19">
        <v>0</v>
      </c>
      <c r="M1638" s="19">
        <v>0</v>
      </c>
      <c r="N1638" s="19">
        <v>0</v>
      </c>
      <c r="O1638" s="19">
        <v>0</v>
      </c>
      <c r="P1638" s="19">
        <v>0</v>
      </c>
      <c r="Q1638" s="19">
        <v>0</v>
      </c>
      <c r="R1638" s="19">
        <v>0</v>
      </c>
      <c r="S1638" s="19">
        <v>0</v>
      </c>
      <c r="T1638" s="19">
        <v>0</v>
      </c>
      <c r="U1638" s="19"/>
      <c r="V1638" s="7">
        <f t="shared" si="32"/>
      </c>
      <c r="W1638" s="4"/>
      <c r="X1638" s="35" t="e">
        <f>IF(V1659="","",V1659)</f>
        <v>#N/A</v>
      </c>
      <c r="Y1638" s="19" t="e">
        <f>IF(X1638="","",(SUM(Y1617:Y1637)+1))</f>
        <v>#N/A</v>
      </c>
      <c r="Z1638" s="4"/>
      <c r="AA1638" s="4"/>
      <c r="AB1638" s="4">
        <f t="shared" si="35"/>
        <v>2097152</v>
      </c>
      <c r="AC1638" s="4" t="e">
        <f>LOOKUP(AB1638,Y1617:Y1654,X1617:X1654)</f>
        <v>#N/A</v>
      </c>
      <c r="AD1638" s="33" t="e">
        <f t="shared" si="36"/>
        <v>#N/A</v>
      </c>
    </row>
    <row r="1639" spans="2:30" ht="12.75">
      <c r="B1639" s="20" t="e">
        <f>LOOKUP(H1597,C1639:T1639,C1640:T1640)</f>
        <v>#N/A</v>
      </c>
      <c r="C1639" s="4">
        <v>10</v>
      </c>
      <c r="D1639" s="4">
        <v>20</v>
      </c>
      <c r="E1639" s="4">
        <v>30</v>
      </c>
      <c r="F1639" s="4">
        <v>40</v>
      </c>
      <c r="G1639" s="4">
        <v>50</v>
      </c>
      <c r="H1639" s="4">
        <v>60</v>
      </c>
      <c r="I1639" s="9">
        <v>70</v>
      </c>
      <c r="J1639" s="9">
        <v>80</v>
      </c>
      <c r="K1639" s="9">
        <v>90</v>
      </c>
      <c r="L1639" s="9">
        <v>100</v>
      </c>
      <c r="M1639" s="9">
        <v>110</v>
      </c>
      <c r="N1639" s="9">
        <v>120</v>
      </c>
      <c r="O1639" s="9">
        <v>130</v>
      </c>
      <c r="P1639" s="9">
        <v>140</v>
      </c>
      <c r="Q1639" s="9">
        <v>150</v>
      </c>
      <c r="R1639" s="9">
        <v>160</v>
      </c>
      <c r="S1639" s="9">
        <v>170</v>
      </c>
      <c r="T1639" s="9">
        <v>180</v>
      </c>
      <c r="U1639" s="4" t="s">
        <v>99</v>
      </c>
      <c r="V1639" s="36" t="e">
        <f t="shared" si="32"/>
        <v>#N/A</v>
      </c>
      <c r="W1639" s="4"/>
      <c r="X1639" s="35" t="e">
        <f>IF(V1661="","",V1661)</f>
        <v>#N/A</v>
      </c>
      <c r="Y1639" s="19" t="e">
        <f>IF(X1639="","",(SUM(Y1617:Y1638)+1))</f>
        <v>#N/A</v>
      </c>
      <c r="Z1639" s="4"/>
      <c r="AA1639" s="4"/>
      <c r="AB1639" s="4">
        <f t="shared" si="35"/>
        <v>4194304</v>
      </c>
      <c r="AC1639" s="4" t="e">
        <f>LOOKUP(AB1639,Y1617:Y1654,X1617:X1654)</f>
        <v>#N/A</v>
      </c>
      <c r="AD1639" s="33" t="e">
        <f t="shared" si="36"/>
        <v>#N/A</v>
      </c>
    </row>
    <row r="1640" spans="2:30" ht="12.75">
      <c r="B1640" s="21"/>
      <c r="C1640" s="4">
        <v>0</v>
      </c>
      <c r="D1640" s="4">
        <v>0</v>
      </c>
      <c r="E1640" s="4">
        <v>0</v>
      </c>
      <c r="F1640" s="4">
        <v>0</v>
      </c>
      <c r="G1640" s="4">
        <v>50</v>
      </c>
      <c r="H1640" s="4">
        <v>60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/>
      <c r="V1640" s="7">
        <f t="shared" si="32"/>
      </c>
      <c r="W1640" s="4"/>
      <c r="X1640" s="35" t="e">
        <f>IF(V1663="","",V1663)</f>
        <v>#N/A</v>
      </c>
      <c r="Y1640" s="19" t="e">
        <f>IF(X1640="","",(SUM(Y1617:Y1639)+1))</f>
        <v>#N/A</v>
      </c>
      <c r="Z1640" s="4"/>
      <c r="AA1640" s="4"/>
      <c r="AB1640" s="4">
        <f t="shared" si="35"/>
        <v>8388608</v>
      </c>
      <c r="AC1640" s="4" t="e">
        <f>LOOKUP(AB1640,Y1617:Y1654,X1617:X1654)</f>
        <v>#N/A</v>
      </c>
      <c r="AD1640" s="33" t="e">
        <f t="shared" si="36"/>
        <v>#N/A</v>
      </c>
    </row>
    <row r="1641" spans="2:30" ht="12.75">
      <c r="B1641" s="18" t="e">
        <f>LOOKUP(H1597,C1641:T1641,C1642:T1642)</f>
        <v>#N/A</v>
      </c>
      <c r="C1641" s="22">
        <v>10</v>
      </c>
      <c r="D1641" s="22">
        <v>20</v>
      </c>
      <c r="E1641" s="22">
        <v>30</v>
      </c>
      <c r="F1641" s="22">
        <v>40</v>
      </c>
      <c r="G1641" s="22">
        <v>50</v>
      </c>
      <c r="H1641" s="22">
        <v>60</v>
      </c>
      <c r="I1641" s="22">
        <v>70</v>
      </c>
      <c r="J1641" s="22">
        <v>80</v>
      </c>
      <c r="K1641" s="22">
        <v>90</v>
      </c>
      <c r="L1641" s="22">
        <v>100</v>
      </c>
      <c r="M1641" s="22">
        <v>110</v>
      </c>
      <c r="N1641" s="22">
        <v>120</v>
      </c>
      <c r="O1641" s="22">
        <v>130</v>
      </c>
      <c r="P1641" s="22">
        <v>140</v>
      </c>
      <c r="Q1641" s="22">
        <v>150</v>
      </c>
      <c r="R1641" s="22">
        <v>160</v>
      </c>
      <c r="S1641" s="22">
        <v>170</v>
      </c>
      <c r="T1641" s="22">
        <v>180</v>
      </c>
      <c r="U1641" s="22" t="s">
        <v>0</v>
      </c>
      <c r="V1641" s="7" t="e">
        <f t="shared" si="32"/>
        <v>#N/A</v>
      </c>
      <c r="W1641" s="4"/>
      <c r="X1641" s="35" t="e">
        <f>IF(V1665="","",V1665)</f>
        <v>#N/A</v>
      </c>
      <c r="Y1641" s="19" t="e">
        <f>IF(X1641="","",(SUM(Y1617:Y1640)+1))</f>
        <v>#N/A</v>
      </c>
      <c r="Z1641" s="4"/>
      <c r="AA1641" s="4"/>
      <c r="AB1641" s="4">
        <f t="shared" si="35"/>
        <v>16777216</v>
      </c>
      <c r="AC1641" s="4" t="e">
        <f>LOOKUP(AB1641,Y1617:Y1654,X1617:X1654)</f>
        <v>#N/A</v>
      </c>
      <c r="AD1641" s="33" t="e">
        <f t="shared" si="36"/>
        <v>#N/A</v>
      </c>
    </row>
    <row r="1642" spans="2:30" ht="12.75">
      <c r="B1642" s="18"/>
      <c r="C1642" s="22">
        <v>0</v>
      </c>
      <c r="D1642" s="22">
        <v>0</v>
      </c>
      <c r="E1642" s="22">
        <v>0</v>
      </c>
      <c r="F1642" s="22">
        <v>0</v>
      </c>
      <c r="G1642" s="22">
        <v>0</v>
      </c>
      <c r="H1642" s="22">
        <v>0</v>
      </c>
      <c r="I1642" s="22">
        <v>0</v>
      </c>
      <c r="J1642" s="22">
        <v>0</v>
      </c>
      <c r="K1642" s="22">
        <v>0</v>
      </c>
      <c r="L1642" s="22">
        <v>0</v>
      </c>
      <c r="M1642" s="22">
        <v>0</v>
      </c>
      <c r="N1642" s="22">
        <v>0</v>
      </c>
      <c r="O1642" s="22">
        <v>0</v>
      </c>
      <c r="P1642" s="22">
        <v>0</v>
      </c>
      <c r="Q1642" s="22">
        <v>0</v>
      </c>
      <c r="R1642" s="22">
        <v>0</v>
      </c>
      <c r="S1642" s="22">
        <v>0</v>
      </c>
      <c r="T1642" s="22">
        <v>0</v>
      </c>
      <c r="U1642" s="22"/>
      <c r="V1642" s="7">
        <f t="shared" si="32"/>
      </c>
      <c r="W1642" s="4"/>
      <c r="X1642" s="35" t="e">
        <f>IF(V1667="","",V1667)</f>
        <v>#N/A</v>
      </c>
      <c r="Y1642" s="19" t="e">
        <f>IF(X1642="","",(SUM(Y1617:Y1641)+1))</f>
        <v>#N/A</v>
      </c>
      <c r="Z1642" s="4"/>
      <c r="AA1642" s="4"/>
      <c r="AB1642" s="4">
        <f t="shared" si="35"/>
        <v>33554432</v>
      </c>
      <c r="AC1642" s="4" t="e">
        <f>LOOKUP(AB1642,Y1617:Y1654,X1617:X1654)</f>
        <v>#N/A</v>
      </c>
      <c r="AD1642" s="33" t="e">
        <f t="shared" si="36"/>
        <v>#N/A</v>
      </c>
    </row>
    <row r="1643" spans="2:30" ht="12.75">
      <c r="B1643" s="20" t="e">
        <f>LOOKUP(H1597,C1643:T1643,C1644:T1644)</f>
        <v>#N/A</v>
      </c>
      <c r="C1643" s="16">
        <v>10</v>
      </c>
      <c r="D1643" s="16">
        <v>20</v>
      </c>
      <c r="E1643" s="16">
        <v>30</v>
      </c>
      <c r="F1643" s="16">
        <v>40</v>
      </c>
      <c r="G1643" s="16">
        <v>50</v>
      </c>
      <c r="H1643" s="16">
        <v>60</v>
      </c>
      <c r="I1643" s="23">
        <v>70</v>
      </c>
      <c r="J1643" s="23">
        <v>80</v>
      </c>
      <c r="K1643" s="23">
        <v>90</v>
      </c>
      <c r="L1643" s="23">
        <v>100</v>
      </c>
      <c r="M1643" s="23">
        <v>110</v>
      </c>
      <c r="N1643" s="23">
        <v>120</v>
      </c>
      <c r="O1643" s="23">
        <v>130</v>
      </c>
      <c r="P1643" s="23">
        <v>140</v>
      </c>
      <c r="Q1643" s="23">
        <v>150</v>
      </c>
      <c r="R1643" s="23">
        <v>160</v>
      </c>
      <c r="S1643" s="23">
        <v>170</v>
      </c>
      <c r="T1643" s="23">
        <v>180</v>
      </c>
      <c r="U1643" s="16" t="s">
        <v>1</v>
      </c>
      <c r="V1643" s="7" t="e">
        <f t="shared" si="32"/>
        <v>#N/A</v>
      </c>
      <c r="W1643" s="4"/>
      <c r="X1643" s="35" t="e">
        <f>IF(V1669="","",V1669)</f>
        <v>#N/A</v>
      </c>
      <c r="Y1643" s="19" t="e">
        <f>IF(X1643="","",(SUM(Y1617:Y1642)+1))</f>
        <v>#N/A</v>
      </c>
      <c r="Z1643" s="4"/>
      <c r="AA1643" s="4"/>
      <c r="AB1643" s="4">
        <f t="shared" si="35"/>
        <v>67108864</v>
      </c>
      <c r="AC1643" s="4" t="e">
        <f>LOOKUP(AB1643,Y1617:Y1654,X1617:X1654)</f>
        <v>#N/A</v>
      </c>
      <c r="AD1643" s="33" t="e">
        <f t="shared" si="36"/>
        <v>#N/A</v>
      </c>
    </row>
    <row r="1644" spans="2:30" ht="12.75">
      <c r="B1644" s="21"/>
      <c r="C1644" s="16">
        <v>0</v>
      </c>
      <c r="D1644" s="16">
        <v>0</v>
      </c>
      <c r="E1644" s="16">
        <v>0</v>
      </c>
      <c r="F1644" s="16">
        <v>0</v>
      </c>
      <c r="G1644" s="16">
        <v>0</v>
      </c>
      <c r="H1644" s="16">
        <v>0</v>
      </c>
      <c r="I1644" s="16">
        <v>0</v>
      </c>
      <c r="J1644" s="16">
        <v>0</v>
      </c>
      <c r="K1644" s="16">
        <v>0</v>
      </c>
      <c r="L1644" s="16">
        <v>0</v>
      </c>
      <c r="M1644" s="16">
        <v>0</v>
      </c>
      <c r="N1644" s="16">
        <v>0</v>
      </c>
      <c r="O1644" s="16">
        <v>0</v>
      </c>
      <c r="P1644" s="16">
        <v>0</v>
      </c>
      <c r="Q1644" s="16">
        <v>0</v>
      </c>
      <c r="R1644" s="16">
        <v>0</v>
      </c>
      <c r="S1644" s="16">
        <v>0</v>
      </c>
      <c r="T1644" s="16">
        <v>0</v>
      </c>
      <c r="U1644" s="16"/>
      <c r="V1644" s="7">
        <f t="shared" si="32"/>
      </c>
      <c r="W1644" s="4"/>
      <c r="X1644" s="35" t="e">
        <f>IF(V1671="","",V1671)</f>
        <v>#N/A</v>
      </c>
      <c r="Y1644" s="19" t="e">
        <f>IF(X1644="","",(SUM(Y1617:Y1643)+1))</f>
        <v>#N/A</v>
      </c>
      <c r="Z1644" s="4"/>
      <c r="AA1644" s="4"/>
      <c r="AB1644" s="4">
        <f t="shared" si="35"/>
        <v>134217728</v>
      </c>
      <c r="AC1644" s="4" t="e">
        <f>LOOKUP(AB1644,Y1617:Y1654,X1617:X1654)</f>
        <v>#N/A</v>
      </c>
      <c r="AD1644" s="33" t="e">
        <f t="shared" si="36"/>
        <v>#N/A</v>
      </c>
    </row>
    <row r="1645" spans="2:30" ht="12.75">
      <c r="B1645" s="18" t="e">
        <f>LOOKUP(H1597,C1645:T1645,C1646:T1646)</f>
        <v>#N/A</v>
      </c>
      <c r="C1645" s="22">
        <v>10</v>
      </c>
      <c r="D1645" s="22">
        <v>20</v>
      </c>
      <c r="E1645" s="22">
        <v>30</v>
      </c>
      <c r="F1645" s="22">
        <v>40</v>
      </c>
      <c r="G1645" s="22">
        <v>50</v>
      </c>
      <c r="H1645" s="22">
        <v>60</v>
      </c>
      <c r="I1645" s="22">
        <v>70</v>
      </c>
      <c r="J1645" s="22">
        <v>80</v>
      </c>
      <c r="K1645" s="22">
        <v>90</v>
      </c>
      <c r="L1645" s="22">
        <v>100</v>
      </c>
      <c r="M1645" s="22">
        <v>110</v>
      </c>
      <c r="N1645" s="22">
        <v>120</v>
      </c>
      <c r="O1645" s="22">
        <v>130</v>
      </c>
      <c r="P1645" s="22">
        <v>140</v>
      </c>
      <c r="Q1645" s="22">
        <v>150</v>
      </c>
      <c r="R1645" s="22">
        <v>160</v>
      </c>
      <c r="S1645" s="22">
        <v>170</v>
      </c>
      <c r="T1645" s="22">
        <v>180</v>
      </c>
      <c r="U1645" s="22" t="s">
        <v>2</v>
      </c>
      <c r="V1645" s="7" t="e">
        <f t="shared" si="32"/>
        <v>#N/A</v>
      </c>
      <c r="W1645" s="4"/>
      <c r="X1645" s="35" t="e">
        <f>IF(V1673="","",V1673)</f>
        <v>#N/A</v>
      </c>
      <c r="Y1645" s="19" t="e">
        <f>IF(X1645="","",(SUM(Y1617:Y1644)+1))</f>
        <v>#N/A</v>
      </c>
      <c r="Z1645" s="4"/>
      <c r="AA1645" s="4"/>
      <c r="AB1645" s="4">
        <f t="shared" si="35"/>
        <v>268435456</v>
      </c>
      <c r="AC1645" s="4" t="e">
        <f>LOOKUP(AB1645,Y1617:Y1654,X1617:X1654)</f>
        <v>#N/A</v>
      </c>
      <c r="AD1645" s="33" t="e">
        <f t="shared" si="36"/>
        <v>#N/A</v>
      </c>
    </row>
    <row r="1646" spans="2:30" ht="12.75">
      <c r="B1646" s="18"/>
      <c r="C1646" s="22">
        <v>0</v>
      </c>
      <c r="D1646" s="22">
        <v>0</v>
      </c>
      <c r="E1646" s="22">
        <v>0</v>
      </c>
      <c r="F1646" s="22">
        <v>0</v>
      </c>
      <c r="G1646" s="22">
        <v>0</v>
      </c>
      <c r="H1646" s="22">
        <v>0</v>
      </c>
      <c r="I1646" s="22">
        <v>0</v>
      </c>
      <c r="J1646" s="22">
        <v>0</v>
      </c>
      <c r="K1646" s="22">
        <v>0</v>
      </c>
      <c r="L1646" s="22">
        <v>0</v>
      </c>
      <c r="M1646" s="22">
        <v>0</v>
      </c>
      <c r="N1646" s="22">
        <v>0</v>
      </c>
      <c r="O1646" s="22">
        <v>0</v>
      </c>
      <c r="P1646" s="22">
        <v>0</v>
      </c>
      <c r="Q1646" s="22">
        <v>0</v>
      </c>
      <c r="R1646" s="22">
        <v>0</v>
      </c>
      <c r="S1646" s="22">
        <v>0</v>
      </c>
      <c r="T1646" s="22">
        <v>0</v>
      </c>
      <c r="U1646" s="22"/>
      <c r="V1646" s="7">
        <f t="shared" si="32"/>
      </c>
      <c r="W1646" s="4"/>
      <c r="X1646" s="35" t="e">
        <f>IF(V1675="","",V1675)</f>
        <v>#N/A</v>
      </c>
      <c r="Y1646" s="19" t="e">
        <f>IF(X1646="","",(SUM(Y1617:Y1645)+1))</f>
        <v>#N/A</v>
      </c>
      <c r="Z1646" s="4"/>
      <c r="AA1646" s="4"/>
      <c r="AB1646" s="4">
        <f t="shared" si="35"/>
        <v>536870912</v>
      </c>
      <c r="AC1646" s="4" t="e">
        <f>LOOKUP(AB1646,Y1617:Y1654,X1617:X1654)</f>
        <v>#N/A</v>
      </c>
      <c r="AD1646" s="33" t="e">
        <f t="shared" si="36"/>
        <v>#N/A</v>
      </c>
    </row>
    <row r="1647" spans="2:30" ht="12.75">
      <c r="B1647" s="20" t="e">
        <f>LOOKUP(H1597,C1647:T1647,C1648:T1648)</f>
        <v>#N/A</v>
      </c>
      <c r="C1647" s="16">
        <v>10</v>
      </c>
      <c r="D1647" s="16">
        <v>20</v>
      </c>
      <c r="E1647" s="16">
        <v>30</v>
      </c>
      <c r="F1647" s="16">
        <v>40</v>
      </c>
      <c r="G1647" s="16">
        <v>50</v>
      </c>
      <c r="H1647" s="16">
        <v>60</v>
      </c>
      <c r="I1647" s="23">
        <v>70</v>
      </c>
      <c r="J1647" s="23">
        <v>80</v>
      </c>
      <c r="K1647" s="23">
        <v>90</v>
      </c>
      <c r="L1647" s="23">
        <v>100</v>
      </c>
      <c r="M1647" s="23">
        <v>110</v>
      </c>
      <c r="N1647" s="23">
        <v>120</v>
      </c>
      <c r="O1647" s="23">
        <v>130</v>
      </c>
      <c r="P1647" s="23">
        <v>140</v>
      </c>
      <c r="Q1647" s="23">
        <v>150</v>
      </c>
      <c r="R1647" s="23">
        <v>160</v>
      </c>
      <c r="S1647" s="23">
        <v>170</v>
      </c>
      <c r="T1647" s="23">
        <v>180</v>
      </c>
      <c r="U1647" s="16" t="s">
        <v>3</v>
      </c>
      <c r="V1647" s="7" t="e">
        <f t="shared" si="32"/>
        <v>#N/A</v>
      </c>
      <c r="W1647" s="4"/>
      <c r="X1647" s="35" t="e">
        <f>IF(V1677="","",V1677)</f>
        <v>#N/A</v>
      </c>
      <c r="Y1647" s="19" t="e">
        <f>IF(X1647="","",(SUM(Y1617:Y1646)+1))</f>
        <v>#N/A</v>
      </c>
      <c r="Z1647" s="4"/>
      <c r="AA1647" s="4"/>
      <c r="AB1647" s="4">
        <f t="shared" si="35"/>
        <v>1073741824</v>
      </c>
      <c r="AC1647" s="4" t="e">
        <f>LOOKUP(AB1647,Y1617:Y1654,X1617:X1654)</f>
        <v>#N/A</v>
      </c>
      <c r="AD1647" s="33" t="e">
        <f>IF(AC1647=AC1646," ",AC1647)</f>
        <v>#N/A</v>
      </c>
    </row>
    <row r="1648" spans="2:30" ht="12.75">
      <c r="B1648" s="21"/>
      <c r="C1648" s="16">
        <v>0</v>
      </c>
      <c r="D1648" s="16">
        <v>0</v>
      </c>
      <c r="E1648" s="16">
        <v>0</v>
      </c>
      <c r="F1648" s="16">
        <v>0</v>
      </c>
      <c r="G1648" s="16">
        <v>0</v>
      </c>
      <c r="H1648" s="16">
        <v>0</v>
      </c>
      <c r="I1648" s="16">
        <v>0</v>
      </c>
      <c r="J1648" s="16">
        <v>0</v>
      </c>
      <c r="K1648" s="16">
        <v>0</v>
      </c>
      <c r="L1648" s="16">
        <v>0</v>
      </c>
      <c r="M1648" s="16">
        <v>0</v>
      </c>
      <c r="N1648" s="16">
        <v>0</v>
      </c>
      <c r="O1648" s="16">
        <v>0</v>
      </c>
      <c r="P1648" s="16">
        <v>0</v>
      </c>
      <c r="Q1648" s="16">
        <v>0</v>
      </c>
      <c r="R1648" s="16">
        <v>0</v>
      </c>
      <c r="S1648" s="16">
        <v>0</v>
      </c>
      <c r="T1648" s="16">
        <v>0</v>
      </c>
      <c r="U1648" s="16"/>
      <c r="V1648" s="7">
        <f t="shared" si="32"/>
      </c>
      <c r="W1648" s="4"/>
      <c r="X1648" s="35" t="e">
        <f>IF(V1679="","",V1679)</f>
        <v>#N/A</v>
      </c>
      <c r="Y1648" s="19" t="e">
        <f>IF(X1648="","",(SUM(Y1617:Y1647)+1))</f>
        <v>#N/A</v>
      </c>
      <c r="Z1648" s="4"/>
      <c r="AA1648" s="4"/>
      <c r="AB1648" s="4">
        <f t="shared" si="35"/>
        <v>2147483648</v>
      </c>
      <c r="AC1648" s="4" t="e">
        <f>LOOKUP(AB1648,Y1617:Y1654,X1617:X1654)</f>
        <v>#N/A</v>
      </c>
      <c r="AD1648" s="33" t="e">
        <f t="shared" si="36"/>
        <v>#N/A</v>
      </c>
    </row>
    <row r="1649" spans="2:30" ht="12.75">
      <c r="B1649" s="18" t="e">
        <f>LOOKUP(H1597,C1649:T1649,C1650:T1650)</f>
        <v>#N/A</v>
      </c>
      <c r="C1649" s="22">
        <v>10</v>
      </c>
      <c r="D1649" s="22">
        <v>20</v>
      </c>
      <c r="E1649" s="22">
        <v>30</v>
      </c>
      <c r="F1649" s="22">
        <v>40</v>
      </c>
      <c r="G1649" s="22">
        <v>50</v>
      </c>
      <c r="H1649" s="22">
        <v>60</v>
      </c>
      <c r="I1649" s="22">
        <v>70</v>
      </c>
      <c r="J1649" s="22">
        <v>80</v>
      </c>
      <c r="K1649" s="22">
        <v>90</v>
      </c>
      <c r="L1649" s="22">
        <v>100</v>
      </c>
      <c r="M1649" s="22">
        <v>110</v>
      </c>
      <c r="N1649" s="22">
        <v>120</v>
      </c>
      <c r="O1649" s="22">
        <v>130</v>
      </c>
      <c r="P1649" s="22">
        <v>140</v>
      </c>
      <c r="Q1649" s="22">
        <v>150</v>
      </c>
      <c r="R1649" s="22">
        <v>160</v>
      </c>
      <c r="S1649" s="22">
        <v>170</v>
      </c>
      <c r="T1649" s="22">
        <v>180</v>
      </c>
      <c r="U1649" s="22" t="s">
        <v>18</v>
      </c>
      <c r="V1649" s="7" t="e">
        <f t="shared" si="32"/>
        <v>#N/A</v>
      </c>
      <c r="W1649" s="4"/>
      <c r="X1649" s="35" t="e">
        <f>IF(V1681="","",V1681)</f>
        <v>#N/A</v>
      </c>
      <c r="Y1649" s="19" t="e">
        <f>IF(X1649="","",(SUM(Y1617:Y1648)+1))</f>
        <v>#N/A</v>
      </c>
      <c r="Z1649" s="4"/>
      <c r="AA1649" s="4"/>
      <c r="AB1649" s="4">
        <f t="shared" si="35"/>
        <v>4294967296</v>
      </c>
      <c r="AC1649" s="4" t="e">
        <f>LOOKUP(AB1649,Y1617:Y1654,X1617:X1654)</f>
        <v>#N/A</v>
      </c>
      <c r="AD1649" s="33" t="e">
        <f t="shared" si="36"/>
        <v>#N/A</v>
      </c>
    </row>
    <row r="1650" spans="2:30" ht="12.75">
      <c r="B1650" s="18"/>
      <c r="C1650" s="22">
        <v>0</v>
      </c>
      <c r="D1650" s="22">
        <v>0</v>
      </c>
      <c r="E1650" s="22">
        <v>0</v>
      </c>
      <c r="F1650" s="22">
        <v>0</v>
      </c>
      <c r="G1650" s="22">
        <v>0</v>
      </c>
      <c r="H1650" s="22">
        <v>0</v>
      </c>
      <c r="I1650" s="22">
        <v>0</v>
      </c>
      <c r="J1650" s="22">
        <v>0</v>
      </c>
      <c r="K1650" s="22">
        <v>0</v>
      </c>
      <c r="L1650" s="22">
        <v>0</v>
      </c>
      <c r="M1650" s="22">
        <v>0</v>
      </c>
      <c r="N1650" s="22">
        <v>0</v>
      </c>
      <c r="O1650" s="22">
        <v>0</v>
      </c>
      <c r="P1650" s="22">
        <v>0</v>
      </c>
      <c r="Q1650" s="22">
        <v>0</v>
      </c>
      <c r="R1650" s="22">
        <v>0</v>
      </c>
      <c r="S1650" s="22">
        <v>0</v>
      </c>
      <c r="T1650" s="22">
        <v>0</v>
      </c>
      <c r="U1650" s="22"/>
      <c r="V1650" s="7">
        <f t="shared" si="32"/>
      </c>
      <c r="W1650" s="4"/>
      <c r="X1650" s="35" t="e">
        <f>IF(V1683="","",V1683)</f>
        <v>#N/A</v>
      </c>
      <c r="Y1650" s="19" t="e">
        <f>IF(X1650="","",(SUM(Y1617:Y1649)+1))</f>
        <v>#N/A</v>
      </c>
      <c r="Z1650" s="4"/>
      <c r="AA1650" s="4"/>
      <c r="AB1650" s="4">
        <f t="shared" si="35"/>
        <v>8589934592</v>
      </c>
      <c r="AC1650" s="4" t="e">
        <f>LOOKUP(AB1650,Y1617:Y1654,X1617:X1654)</f>
        <v>#N/A</v>
      </c>
      <c r="AD1650" s="33" t="e">
        <f t="shared" si="36"/>
        <v>#N/A</v>
      </c>
    </row>
    <row r="1651" spans="2:30" ht="12.75">
      <c r="B1651" s="20" t="e">
        <f>LOOKUP(H1597,C1651:T1651,C1652:T1652)</f>
        <v>#N/A</v>
      </c>
      <c r="C1651" s="16">
        <v>10</v>
      </c>
      <c r="D1651" s="16">
        <v>20</v>
      </c>
      <c r="E1651" s="16">
        <v>30</v>
      </c>
      <c r="F1651" s="16">
        <v>40</v>
      </c>
      <c r="G1651" s="16">
        <v>50</v>
      </c>
      <c r="H1651" s="16">
        <v>60</v>
      </c>
      <c r="I1651" s="23">
        <v>70</v>
      </c>
      <c r="J1651" s="23">
        <v>80</v>
      </c>
      <c r="K1651" s="23">
        <v>90</v>
      </c>
      <c r="L1651" s="23">
        <v>100</v>
      </c>
      <c r="M1651" s="23">
        <v>110</v>
      </c>
      <c r="N1651" s="23">
        <v>120</v>
      </c>
      <c r="O1651" s="23">
        <v>130</v>
      </c>
      <c r="P1651" s="23">
        <v>140</v>
      </c>
      <c r="Q1651" s="23">
        <v>150</v>
      </c>
      <c r="R1651" s="23">
        <v>160</v>
      </c>
      <c r="S1651" s="23">
        <v>170</v>
      </c>
      <c r="T1651" s="23">
        <v>180</v>
      </c>
      <c r="U1651" s="16" t="s">
        <v>19</v>
      </c>
      <c r="V1651" s="7" t="e">
        <f t="shared" si="32"/>
        <v>#N/A</v>
      </c>
      <c r="W1651" s="4"/>
      <c r="X1651" s="35" t="e">
        <f>IF(V1685="","",V1685)</f>
        <v>#N/A</v>
      </c>
      <c r="Y1651" s="19" t="e">
        <f>IF(X1651="","",(SUM(Y1617:Y1650)+1))</f>
        <v>#N/A</v>
      </c>
      <c r="Z1651" s="4"/>
      <c r="AA1651" s="4"/>
      <c r="AB1651" s="4">
        <f t="shared" si="35"/>
        <v>17179869184</v>
      </c>
      <c r="AC1651" s="4" t="e">
        <f>LOOKUP(AB1651,Y1617:Y1654,X1617:X1654)</f>
        <v>#N/A</v>
      </c>
      <c r="AD1651" s="33" t="e">
        <f t="shared" si="36"/>
        <v>#N/A</v>
      </c>
    </row>
    <row r="1652" spans="2:30" ht="12.75">
      <c r="B1652" s="21"/>
      <c r="C1652" s="16">
        <v>0</v>
      </c>
      <c r="D1652" s="16">
        <v>0</v>
      </c>
      <c r="E1652" s="16">
        <v>0</v>
      </c>
      <c r="F1652" s="16">
        <v>0</v>
      </c>
      <c r="G1652" s="16">
        <v>0</v>
      </c>
      <c r="H1652" s="16">
        <v>0</v>
      </c>
      <c r="I1652" s="16">
        <v>0</v>
      </c>
      <c r="J1652" s="16">
        <v>0</v>
      </c>
      <c r="K1652" s="16">
        <v>0</v>
      </c>
      <c r="L1652" s="16">
        <v>0</v>
      </c>
      <c r="M1652" s="16">
        <v>0</v>
      </c>
      <c r="N1652" s="16">
        <v>0</v>
      </c>
      <c r="O1652" s="16">
        <v>0</v>
      </c>
      <c r="P1652" s="16">
        <v>0</v>
      </c>
      <c r="Q1652" s="16">
        <v>0</v>
      </c>
      <c r="R1652" s="16">
        <v>0</v>
      </c>
      <c r="S1652" s="16">
        <v>0</v>
      </c>
      <c r="T1652" s="16">
        <v>0</v>
      </c>
      <c r="U1652" s="16"/>
      <c r="V1652" s="7">
        <f t="shared" si="32"/>
      </c>
      <c r="W1652" s="4"/>
      <c r="X1652" s="35" t="e">
        <f>IF(V1687="","",V1687)</f>
        <v>#N/A</v>
      </c>
      <c r="Y1652" s="19" t="e">
        <f>IF(X1652="","",(SUM(Y1617:Y1651)+1))</f>
        <v>#N/A</v>
      </c>
      <c r="Z1652" s="4"/>
      <c r="AA1652" s="4"/>
      <c r="AB1652" s="4">
        <f t="shared" si="35"/>
        <v>34359738368</v>
      </c>
      <c r="AC1652" s="4" t="e">
        <f>LOOKUP(AB1652,Y1617:Y1654,X1617:X1654)</f>
        <v>#N/A</v>
      </c>
      <c r="AD1652" s="33" t="e">
        <f t="shared" si="36"/>
        <v>#N/A</v>
      </c>
    </row>
    <row r="1653" spans="2:30" ht="12.75">
      <c r="B1653" s="18" t="e">
        <f>LOOKUP(H1597,C1653:T1653,C1654:T1654)</f>
        <v>#N/A</v>
      </c>
      <c r="C1653" s="22">
        <v>10</v>
      </c>
      <c r="D1653" s="22">
        <v>20</v>
      </c>
      <c r="E1653" s="22">
        <v>30</v>
      </c>
      <c r="F1653" s="22">
        <v>40</v>
      </c>
      <c r="G1653" s="22">
        <v>50</v>
      </c>
      <c r="H1653" s="22">
        <v>60</v>
      </c>
      <c r="I1653" s="22">
        <v>70</v>
      </c>
      <c r="J1653" s="22">
        <v>80</v>
      </c>
      <c r="K1653" s="22">
        <v>90</v>
      </c>
      <c r="L1653" s="22">
        <v>100</v>
      </c>
      <c r="M1653" s="22">
        <v>110</v>
      </c>
      <c r="N1653" s="22">
        <v>120</v>
      </c>
      <c r="O1653" s="22">
        <v>130</v>
      </c>
      <c r="P1653" s="22">
        <v>140</v>
      </c>
      <c r="Q1653" s="22">
        <v>150</v>
      </c>
      <c r="R1653" s="22">
        <v>160</v>
      </c>
      <c r="S1653" s="22">
        <v>170</v>
      </c>
      <c r="T1653" s="22">
        <v>180</v>
      </c>
      <c r="U1653" s="22" t="s">
        <v>20</v>
      </c>
      <c r="V1653" s="7" t="e">
        <f t="shared" si="32"/>
        <v>#N/A</v>
      </c>
      <c r="W1653" s="4"/>
      <c r="X1653" s="35" t="e">
        <f>IF(V1689="","",V1689)</f>
        <v>#N/A</v>
      </c>
      <c r="Y1653" s="19" t="e">
        <f>IF(X1653="","",(SUM(Y1617:Y1652)+1))</f>
        <v>#N/A</v>
      </c>
      <c r="Z1653" s="4"/>
      <c r="AA1653" s="4"/>
      <c r="AB1653" s="4">
        <f t="shared" si="35"/>
        <v>68719476736</v>
      </c>
      <c r="AC1653" s="4" t="e">
        <f>LOOKUP(AB1653,Y1617:Y1654,X1617:X1654)</f>
        <v>#N/A</v>
      </c>
      <c r="AD1653" s="33" t="e">
        <f t="shared" si="36"/>
        <v>#N/A</v>
      </c>
    </row>
    <row r="1654" spans="2:30" ht="13.5" thickBot="1">
      <c r="B1654" s="18"/>
      <c r="C1654" s="22">
        <v>0</v>
      </c>
      <c r="D1654" s="22">
        <v>0</v>
      </c>
      <c r="E1654" s="22">
        <v>0</v>
      </c>
      <c r="F1654" s="22">
        <v>0</v>
      </c>
      <c r="G1654" s="22">
        <v>0</v>
      </c>
      <c r="H1654" s="22">
        <v>0</v>
      </c>
      <c r="I1654" s="22">
        <v>0</v>
      </c>
      <c r="J1654" s="22">
        <v>0</v>
      </c>
      <c r="K1654" s="22">
        <v>0</v>
      </c>
      <c r="L1654" s="22">
        <v>0</v>
      </c>
      <c r="M1654" s="22">
        <v>0</v>
      </c>
      <c r="N1654" s="22">
        <v>0</v>
      </c>
      <c r="O1654" s="22">
        <v>0</v>
      </c>
      <c r="P1654" s="22">
        <v>0</v>
      </c>
      <c r="Q1654" s="22">
        <v>0</v>
      </c>
      <c r="R1654" s="22">
        <v>0</v>
      </c>
      <c r="S1654" s="22">
        <v>0</v>
      </c>
      <c r="T1654" s="22">
        <v>0</v>
      </c>
      <c r="U1654" s="22"/>
      <c r="V1654" s="7">
        <f t="shared" si="32"/>
      </c>
      <c r="W1654" s="4"/>
      <c r="X1654" s="35" t="e">
        <f>IF(V1691="","",V1691)</f>
        <v>#N/A</v>
      </c>
      <c r="Y1654" s="19" t="e">
        <f>IF(X1654="","",(SUM(Y1617:Y1653)+1))</f>
        <v>#N/A</v>
      </c>
      <c r="Z1654" s="4"/>
      <c r="AA1654" s="4"/>
      <c r="AB1654" s="4">
        <f t="shared" si="35"/>
        <v>137438953472</v>
      </c>
      <c r="AC1654" s="4" t="e">
        <f>LOOKUP(AB1654,Y1617:Y1654,X1617:X1654)</f>
        <v>#N/A</v>
      </c>
      <c r="AD1654" s="34" t="e">
        <f>IF(AC1654=AC1653," ",AC1654)</f>
        <v>#N/A</v>
      </c>
    </row>
    <row r="1655" spans="2:30" ht="12.75">
      <c r="B1655" s="20" t="e">
        <f>LOOKUP(H1597,C1655:T1655,C1656:T1656)</f>
        <v>#N/A</v>
      </c>
      <c r="C1655" s="16">
        <v>10</v>
      </c>
      <c r="D1655" s="16">
        <v>20</v>
      </c>
      <c r="E1655" s="16">
        <v>30</v>
      </c>
      <c r="F1655" s="16">
        <v>40</v>
      </c>
      <c r="G1655" s="16">
        <v>50</v>
      </c>
      <c r="H1655" s="16">
        <v>60</v>
      </c>
      <c r="I1655" s="23">
        <v>70</v>
      </c>
      <c r="J1655" s="23">
        <v>80</v>
      </c>
      <c r="K1655" s="23">
        <v>90</v>
      </c>
      <c r="L1655" s="23">
        <v>100</v>
      </c>
      <c r="M1655" s="23">
        <v>110</v>
      </c>
      <c r="N1655" s="23">
        <v>120</v>
      </c>
      <c r="O1655" s="23">
        <v>130</v>
      </c>
      <c r="P1655" s="23">
        <v>140</v>
      </c>
      <c r="Q1655" s="23">
        <v>150</v>
      </c>
      <c r="R1655" s="23">
        <v>160</v>
      </c>
      <c r="S1655" s="23">
        <v>170</v>
      </c>
      <c r="T1655" s="23">
        <v>180</v>
      </c>
      <c r="U1655" s="16" t="s">
        <v>21</v>
      </c>
      <c r="V1655" s="7" t="e">
        <f t="shared" si="32"/>
        <v>#N/A</v>
      </c>
      <c r="W1655" s="4"/>
      <c r="X1655" s="9"/>
      <c r="Y1655" s="4"/>
      <c r="Z1655" s="4"/>
      <c r="AA1655" s="4"/>
      <c r="AB1655" s="4"/>
      <c r="AC1655" s="4"/>
      <c r="AD1655" s="15"/>
    </row>
    <row r="1656" spans="2:30" ht="12.75">
      <c r="B1656" s="21"/>
      <c r="C1656" s="16">
        <v>0</v>
      </c>
      <c r="D1656" s="16">
        <v>0</v>
      </c>
      <c r="E1656" s="16">
        <v>0</v>
      </c>
      <c r="F1656" s="16">
        <v>0</v>
      </c>
      <c r="G1656" s="16">
        <v>0</v>
      </c>
      <c r="H1656" s="16">
        <v>0</v>
      </c>
      <c r="I1656" s="16">
        <v>0</v>
      </c>
      <c r="J1656" s="16">
        <v>0</v>
      </c>
      <c r="K1656" s="16">
        <v>0</v>
      </c>
      <c r="L1656" s="16">
        <v>0</v>
      </c>
      <c r="M1656" s="16">
        <v>0</v>
      </c>
      <c r="N1656" s="16">
        <v>0</v>
      </c>
      <c r="O1656" s="16">
        <v>0</v>
      </c>
      <c r="P1656" s="16">
        <v>0</v>
      </c>
      <c r="Q1656" s="16">
        <v>0</v>
      </c>
      <c r="R1656" s="16">
        <v>0</v>
      </c>
      <c r="S1656" s="16">
        <v>0</v>
      </c>
      <c r="T1656" s="16">
        <v>0</v>
      </c>
      <c r="U1656" s="16"/>
      <c r="V1656" s="7">
        <f t="shared" si="32"/>
      </c>
      <c r="W1656" s="4"/>
      <c r="X1656" s="9"/>
      <c r="Y1656" s="4"/>
      <c r="Z1656" s="4"/>
      <c r="AA1656" s="4"/>
      <c r="AB1656" s="4"/>
      <c r="AC1656" s="4"/>
      <c r="AD1656" s="15"/>
    </row>
    <row r="1657" spans="2:30" ht="12.75">
      <c r="B1657" s="18" t="e">
        <f>LOOKUP(H1597,C1657:T1657,C1658:T1658)</f>
        <v>#N/A</v>
      </c>
      <c r="C1657" s="22">
        <v>10</v>
      </c>
      <c r="D1657" s="22">
        <v>20</v>
      </c>
      <c r="E1657" s="22">
        <v>30</v>
      </c>
      <c r="F1657" s="22">
        <v>40</v>
      </c>
      <c r="G1657" s="22">
        <v>50</v>
      </c>
      <c r="H1657" s="22">
        <v>60</v>
      </c>
      <c r="I1657" s="22">
        <v>70</v>
      </c>
      <c r="J1657" s="22">
        <v>80</v>
      </c>
      <c r="K1657" s="22">
        <v>90</v>
      </c>
      <c r="L1657" s="22">
        <v>100</v>
      </c>
      <c r="M1657" s="22">
        <v>110</v>
      </c>
      <c r="N1657" s="22">
        <v>120</v>
      </c>
      <c r="O1657" s="22">
        <v>130</v>
      </c>
      <c r="P1657" s="22">
        <v>140</v>
      </c>
      <c r="Q1657" s="22">
        <v>150</v>
      </c>
      <c r="R1657" s="22">
        <v>160</v>
      </c>
      <c r="S1657" s="22">
        <v>170</v>
      </c>
      <c r="T1657" s="22">
        <v>180</v>
      </c>
      <c r="U1657" s="22" t="s">
        <v>22</v>
      </c>
      <c r="V1657" s="7" t="e">
        <f t="shared" si="32"/>
        <v>#N/A</v>
      </c>
      <c r="W1657" s="4"/>
      <c r="X1657" s="9"/>
      <c r="Y1657" s="4"/>
      <c r="Z1657" s="4"/>
      <c r="AA1657" s="4"/>
      <c r="AB1657" s="4"/>
      <c r="AC1657" s="4"/>
      <c r="AD1657" s="15"/>
    </row>
    <row r="1658" spans="2:30" ht="12.75">
      <c r="B1658" s="18"/>
      <c r="C1658" s="22">
        <v>0</v>
      </c>
      <c r="D1658" s="22">
        <v>0</v>
      </c>
      <c r="E1658" s="22">
        <v>0</v>
      </c>
      <c r="F1658" s="22">
        <v>0</v>
      </c>
      <c r="G1658" s="22">
        <v>0</v>
      </c>
      <c r="H1658" s="22">
        <v>0</v>
      </c>
      <c r="I1658" s="22">
        <v>0</v>
      </c>
      <c r="J1658" s="22">
        <v>0</v>
      </c>
      <c r="K1658" s="22">
        <v>0</v>
      </c>
      <c r="L1658" s="22">
        <v>0</v>
      </c>
      <c r="M1658" s="22">
        <v>0</v>
      </c>
      <c r="N1658" s="22">
        <v>0</v>
      </c>
      <c r="O1658" s="22">
        <v>0</v>
      </c>
      <c r="P1658" s="22">
        <v>0</v>
      </c>
      <c r="Q1658" s="22">
        <v>0</v>
      </c>
      <c r="R1658" s="22">
        <v>0</v>
      </c>
      <c r="S1658" s="22">
        <v>0</v>
      </c>
      <c r="T1658" s="22">
        <v>0</v>
      </c>
      <c r="U1658" s="22"/>
      <c r="V1658" s="7">
        <f t="shared" si="32"/>
      </c>
      <c r="W1658" s="4"/>
      <c r="X1658" s="9"/>
      <c r="Y1658" s="4"/>
      <c r="Z1658" s="4"/>
      <c r="AA1658" s="4"/>
      <c r="AB1658" s="4"/>
      <c r="AC1658" s="4"/>
      <c r="AD1658" s="15"/>
    </row>
    <row r="1659" spans="2:30" ht="12.75">
      <c r="B1659" s="20" t="e">
        <f>LOOKUP(H1597,C1659:T1659,C1660:T1660)</f>
        <v>#N/A</v>
      </c>
      <c r="C1659" s="16">
        <v>10</v>
      </c>
      <c r="D1659" s="16">
        <v>20</v>
      </c>
      <c r="E1659" s="16">
        <v>30</v>
      </c>
      <c r="F1659" s="16">
        <v>40</v>
      </c>
      <c r="G1659" s="16">
        <v>50</v>
      </c>
      <c r="H1659" s="16">
        <v>60</v>
      </c>
      <c r="I1659" s="23">
        <v>70</v>
      </c>
      <c r="J1659" s="23">
        <v>80</v>
      </c>
      <c r="K1659" s="23">
        <v>90</v>
      </c>
      <c r="L1659" s="23">
        <v>100</v>
      </c>
      <c r="M1659" s="23">
        <v>110</v>
      </c>
      <c r="N1659" s="23">
        <v>120</v>
      </c>
      <c r="O1659" s="23">
        <v>130</v>
      </c>
      <c r="P1659" s="23">
        <v>140</v>
      </c>
      <c r="Q1659" s="23">
        <v>150</v>
      </c>
      <c r="R1659" s="23">
        <v>160</v>
      </c>
      <c r="S1659" s="23">
        <v>170</v>
      </c>
      <c r="T1659" s="23">
        <v>180</v>
      </c>
      <c r="U1659" s="16" t="s">
        <v>23</v>
      </c>
      <c r="V1659" s="7" t="e">
        <f>IF(B1659&gt;0,U1659,"")</f>
        <v>#N/A</v>
      </c>
      <c r="W1659" s="4"/>
      <c r="X1659" s="4"/>
      <c r="Y1659" s="4"/>
      <c r="Z1659" s="4"/>
      <c r="AA1659" s="4"/>
      <c r="AB1659" s="4"/>
      <c r="AC1659" s="4"/>
      <c r="AD1659" s="15"/>
    </row>
    <row r="1660" spans="2:30" ht="12.75">
      <c r="B1660" s="21"/>
      <c r="C1660" s="16">
        <v>0</v>
      </c>
      <c r="D1660" s="16">
        <v>0</v>
      </c>
      <c r="E1660" s="16">
        <v>0</v>
      </c>
      <c r="F1660" s="16">
        <v>0</v>
      </c>
      <c r="G1660" s="16">
        <v>0</v>
      </c>
      <c r="H1660" s="16">
        <v>0</v>
      </c>
      <c r="I1660" s="16">
        <v>0</v>
      </c>
      <c r="J1660" s="16">
        <v>0</v>
      </c>
      <c r="K1660" s="16">
        <v>0</v>
      </c>
      <c r="L1660" s="16">
        <v>0</v>
      </c>
      <c r="M1660" s="16">
        <v>0</v>
      </c>
      <c r="N1660" s="16">
        <v>0</v>
      </c>
      <c r="O1660" s="16">
        <v>0</v>
      </c>
      <c r="P1660" s="16">
        <v>0</v>
      </c>
      <c r="Q1660" s="16">
        <v>0</v>
      </c>
      <c r="R1660" s="16">
        <v>0</v>
      </c>
      <c r="S1660" s="16">
        <v>0</v>
      </c>
      <c r="T1660" s="16">
        <v>0</v>
      </c>
      <c r="U1660" s="16"/>
      <c r="V1660" s="7">
        <f aca="true" t="shared" si="37" ref="V1660:V1692">IF(B1660&gt;0,U1660,"")</f>
      </c>
      <c r="W1660" s="4"/>
      <c r="X1660" s="4"/>
      <c r="Y1660" s="4"/>
      <c r="Z1660" s="4"/>
      <c r="AA1660" s="4"/>
      <c r="AB1660" s="4"/>
      <c r="AC1660" s="4"/>
      <c r="AD1660" s="15"/>
    </row>
    <row r="1661" spans="2:30" ht="12.75">
      <c r="B1661" s="18" t="e">
        <f>LOOKUP(H1597,C1661:T1661,C1662:T1662)</f>
        <v>#N/A</v>
      </c>
      <c r="C1661" s="22">
        <v>10</v>
      </c>
      <c r="D1661" s="22">
        <v>20</v>
      </c>
      <c r="E1661" s="22">
        <v>30</v>
      </c>
      <c r="F1661" s="22">
        <v>40</v>
      </c>
      <c r="G1661" s="22">
        <v>50</v>
      </c>
      <c r="H1661" s="22">
        <v>60</v>
      </c>
      <c r="I1661" s="22">
        <v>70</v>
      </c>
      <c r="J1661" s="22">
        <v>80</v>
      </c>
      <c r="K1661" s="22">
        <v>90</v>
      </c>
      <c r="L1661" s="22">
        <v>100</v>
      </c>
      <c r="M1661" s="22">
        <v>110</v>
      </c>
      <c r="N1661" s="22">
        <v>120</v>
      </c>
      <c r="O1661" s="22">
        <v>130</v>
      </c>
      <c r="P1661" s="22">
        <v>140</v>
      </c>
      <c r="Q1661" s="22">
        <v>150</v>
      </c>
      <c r="R1661" s="22">
        <v>160</v>
      </c>
      <c r="S1661" s="22">
        <v>170</v>
      </c>
      <c r="T1661" s="22">
        <v>180</v>
      </c>
      <c r="U1661" s="22" t="s">
        <v>24</v>
      </c>
      <c r="V1661" s="7" t="e">
        <f t="shared" si="37"/>
        <v>#N/A</v>
      </c>
      <c r="W1661" s="4"/>
      <c r="X1661" s="4"/>
      <c r="Y1661" s="4"/>
      <c r="Z1661" s="4"/>
      <c r="AA1661" s="4"/>
      <c r="AB1661" s="4"/>
      <c r="AC1661" s="4"/>
      <c r="AD1661" s="15"/>
    </row>
    <row r="1662" spans="2:30" ht="12.75">
      <c r="B1662" s="18"/>
      <c r="C1662" s="22">
        <v>0</v>
      </c>
      <c r="D1662" s="22">
        <v>0</v>
      </c>
      <c r="E1662" s="22">
        <v>0</v>
      </c>
      <c r="F1662" s="22">
        <v>0</v>
      </c>
      <c r="G1662" s="22">
        <v>0</v>
      </c>
      <c r="H1662" s="22">
        <v>0</v>
      </c>
      <c r="I1662" s="22">
        <v>0</v>
      </c>
      <c r="J1662" s="22">
        <v>0</v>
      </c>
      <c r="K1662" s="22">
        <v>0</v>
      </c>
      <c r="L1662" s="22">
        <v>0</v>
      </c>
      <c r="M1662" s="22">
        <v>0</v>
      </c>
      <c r="N1662" s="22">
        <v>0</v>
      </c>
      <c r="O1662" s="22">
        <v>0</v>
      </c>
      <c r="P1662" s="22">
        <v>0</v>
      </c>
      <c r="Q1662" s="22">
        <v>0</v>
      </c>
      <c r="R1662" s="22">
        <v>0</v>
      </c>
      <c r="S1662" s="22">
        <v>0</v>
      </c>
      <c r="T1662" s="22">
        <v>0</v>
      </c>
      <c r="U1662" s="22"/>
      <c r="V1662" s="7">
        <f t="shared" si="37"/>
      </c>
      <c r="W1662" s="4"/>
      <c r="X1662" s="4"/>
      <c r="Y1662" s="4"/>
      <c r="Z1662" s="4"/>
      <c r="AA1662" s="4"/>
      <c r="AB1662" s="4"/>
      <c r="AC1662" s="4"/>
      <c r="AD1662" s="15"/>
    </row>
    <row r="1663" spans="2:30" ht="12.75">
      <c r="B1663" s="20" t="e">
        <f>LOOKUP(H1597,C1663:T1663,C1664:T1664)</f>
        <v>#N/A</v>
      </c>
      <c r="C1663" s="16">
        <v>10</v>
      </c>
      <c r="D1663" s="16">
        <v>20</v>
      </c>
      <c r="E1663" s="16">
        <v>30</v>
      </c>
      <c r="F1663" s="16">
        <v>40</v>
      </c>
      <c r="G1663" s="16">
        <v>50</v>
      </c>
      <c r="H1663" s="16">
        <v>60</v>
      </c>
      <c r="I1663" s="23">
        <v>70</v>
      </c>
      <c r="J1663" s="23">
        <v>80</v>
      </c>
      <c r="K1663" s="23">
        <v>90</v>
      </c>
      <c r="L1663" s="23">
        <v>100</v>
      </c>
      <c r="M1663" s="23">
        <v>110</v>
      </c>
      <c r="N1663" s="23">
        <v>120</v>
      </c>
      <c r="O1663" s="23">
        <v>130</v>
      </c>
      <c r="P1663" s="23">
        <v>140</v>
      </c>
      <c r="Q1663" s="23">
        <v>150</v>
      </c>
      <c r="R1663" s="23">
        <v>160</v>
      </c>
      <c r="S1663" s="23">
        <v>170</v>
      </c>
      <c r="T1663" s="23">
        <v>180</v>
      </c>
      <c r="U1663" s="16" t="s">
        <v>25</v>
      </c>
      <c r="V1663" s="7" t="e">
        <f t="shared" si="37"/>
        <v>#N/A</v>
      </c>
      <c r="W1663" s="4"/>
      <c r="X1663" s="4"/>
      <c r="Y1663" s="4"/>
      <c r="Z1663" s="4"/>
      <c r="AA1663" s="4"/>
      <c r="AB1663" s="4"/>
      <c r="AC1663" s="4"/>
      <c r="AD1663" s="15"/>
    </row>
    <row r="1664" spans="2:30" ht="12.75">
      <c r="B1664" s="21"/>
      <c r="C1664" s="16">
        <v>0</v>
      </c>
      <c r="D1664" s="16">
        <v>0</v>
      </c>
      <c r="E1664" s="16">
        <v>0</v>
      </c>
      <c r="F1664" s="16">
        <v>0</v>
      </c>
      <c r="G1664" s="16">
        <v>0</v>
      </c>
      <c r="H1664" s="16">
        <v>0</v>
      </c>
      <c r="I1664" s="16">
        <v>0</v>
      </c>
      <c r="J1664" s="16">
        <v>0</v>
      </c>
      <c r="K1664" s="16">
        <v>0</v>
      </c>
      <c r="L1664" s="16">
        <v>0</v>
      </c>
      <c r="M1664" s="16">
        <v>0</v>
      </c>
      <c r="N1664" s="16">
        <v>0</v>
      </c>
      <c r="O1664" s="16">
        <v>0</v>
      </c>
      <c r="P1664" s="16">
        <v>0</v>
      </c>
      <c r="Q1664" s="16">
        <v>0</v>
      </c>
      <c r="R1664" s="16">
        <v>0</v>
      </c>
      <c r="S1664" s="16">
        <v>0</v>
      </c>
      <c r="T1664" s="16">
        <v>0</v>
      </c>
      <c r="U1664" s="16"/>
      <c r="V1664" s="7">
        <f t="shared" si="37"/>
      </c>
      <c r="W1664" s="4"/>
      <c r="X1664" s="4"/>
      <c r="Y1664" s="4"/>
      <c r="Z1664" s="4"/>
      <c r="AA1664" s="4"/>
      <c r="AB1664" s="4"/>
      <c r="AC1664" s="4"/>
      <c r="AD1664" s="15"/>
    </row>
    <row r="1665" spans="2:30" ht="12.75">
      <c r="B1665" s="18" t="e">
        <f>LOOKUP(H1597,C1665:T1665,C1666:T1666)</f>
        <v>#N/A</v>
      </c>
      <c r="C1665" s="22">
        <v>10</v>
      </c>
      <c r="D1665" s="22">
        <v>20</v>
      </c>
      <c r="E1665" s="22">
        <v>30</v>
      </c>
      <c r="F1665" s="22">
        <v>40</v>
      </c>
      <c r="G1665" s="22">
        <v>50</v>
      </c>
      <c r="H1665" s="22">
        <v>60</v>
      </c>
      <c r="I1665" s="22">
        <v>70</v>
      </c>
      <c r="J1665" s="22">
        <v>80</v>
      </c>
      <c r="K1665" s="22">
        <v>90</v>
      </c>
      <c r="L1665" s="22">
        <v>100</v>
      </c>
      <c r="M1665" s="22">
        <v>110</v>
      </c>
      <c r="N1665" s="22">
        <v>120</v>
      </c>
      <c r="O1665" s="22">
        <v>130</v>
      </c>
      <c r="P1665" s="22">
        <v>140</v>
      </c>
      <c r="Q1665" s="22">
        <v>150</v>
      </c>
      <c r="R1665" s="22">
        <v>160</v>
      </c>
      <c r="S1665" s="22">
        <v>170</v>
      </c>
      <c r="T1665" s="22">
        <v>180</v>
      </c>
      <c r="U1665" s="22" t="s">
        <v>26</v>
      </c>
      <c r="V1665" s="7" t="e">
        <f t="shared" si="37"/>
        <v>#N/A</v>
      </c>
      <c r="W1665" s="4"/>
      <c r="X1665" s="4"/>
      <c r="Y1665" s="4"/>
      <c r="Z1665" s="4"/>
      <c r="AA1665" s="4"/>
      <c r="AB1665" s="4"/>
      <c r="AC1665" s="4"/>
      <c r="AD1665" s="15"/>
    </row>
    <row r="1666" spans="2:30" ht="12.75">
      <c r="B1666" s="18"/>
      <c r="C1666" s="22">
        <v>0</v>
      </c>
      <c r="D1666" s="22">
        <v>0</v>
      </c>
      <c r="E1666" s="22">
        <v>0</v>
      </c>
      <c r="F1666" s="22">
        <v>0</v>
      </c>
      <c r="G1666" s="22">
        <v>0</v>
      </c>
      <c r="H1666" s="22">
        <v>0</v>
      </c>
      <c r="I1666" s="22">
        <v>0</v>
      </c>
      <c r="J1666" s="22">
        <v>0</v>
      </c>
      <c r="K1666" s="22">
        <v>0</v>
      </c>
      <c r="L1666" s="22">
        <v>0</v>
      </c>
      <c r="M1666" s="22">
        <v>0</v>
      </c>
      <c r="N1666" s="22">
        <v>0</v>
      </c>
      <c r="O1666" s="22">
        <v>0</v>
      </c>
      <c r="P1666" s="22">
        <v>0</v>
      </c>
      <c r="Q1666" s="22">
        <v>0</v>
      </c>
      <c r="R1666" s="22">
        <v>0</v>
      </c>
      <c r="S1666" s="22">
        <v>0</v>
      </c>
      <c r="T1666" s="22">
        <v>0</v>
      </c>
      <c r="U1666" s="22"/>
      <c r="V1666" s="7">
        <f t="shared" si="37"/>
      </c>
      <c r="W1666" s="4"/>
      <c r="X1666" s="4"/>
      <c r="Y1666" s="4"/>
      <c r="Z1666" s="4"/>
      <c r="AA1666" s="4"/>
      <c r="AB1666" s="4"/>
      <c r="AC1666" s="4"/>
      <c r="AD1666" s="15"/>
    </row>
    <row r="1667" spans="2:30" ht="12.75">
      <c r="B1667" s="20" t="e">
        <f>LOOKUP(H1597,C1667:T1667,C1668:T1668)</f>
        <v>#N/A</v>
      </c>
      <c r="C1667" s="16">
        <v>10</v>
      </c>
      <c r="D1667" s="16">
        <v>20</v>
      </c>
      <c r="E1667" s="16">
        <v>30</v>
      </c>
      <c r="F1667" s="16">
        <v>40</v>
      </c>
      <c r="G1667" s="16">
        <v>50</v>
      </c>
      <c r="H1667" s="16">
        <v>60</v>
      </c>
      <c r="I1667" s="23">
        <v>70</v>
      </c>
      <c r="J1667" s="23">
        <v>80</v>
      </c>
      <c r="K1667" s="23">
        <v>90</v>
      </c>
      <c r="L1667" s="23">
        <v>100</v>
      </c>
      <c r="M1667" s="23">
        <v>110</v>
      </c>
      <c r="N1667" s="23">
        <v>120</v>
      </c>
      <c r="O1667" s="23">
        <v>130</v>
      </c>
      <c r="P1667" s="23">
        <v>140</v>
      </c>
      <c r="Q1667" s="23">
        <v>150</v>
      </c>
      <c r="R1667" s="23">
        <v>160</v>
      </c>
      <c r="S1667" s="23">
        <v>170</v>
      </c>
      <c r="T1667" s="23">
        <v>180</v>
      </c>
      <c r="U1667" s="16" t="s">
        <v>27</v>
      </c>
      <c r="V1667" s="7" t="e">
        <f t="shared" si="37"/>
        <v>#N/A</v>
      </c>
      <c r="W1667" s="4"/>
      <c r="X1667" s="4"/>
      <c r="Y1667" s="4"/>
      <c r="Z1667" s="4"/>
      <c r="AA1667" s="4"/>
      <c r="AB1667" s="4"/>
      <c r="AC1667" s="4"/>
      <c r="AD1667" s="15"/>
    </row>
    <row r="1668" spans="2:30" ht="12.75">
      <c r="B1668" s="21"/>
      <c r="C1668" s="16">
        <v>0</v>
      </c>
      <c r="D1668" s="16">
        <v>0</v>
      </c>
      <c r="E1668" s="16">
        <v>0</v>
      </c>
      <c r="F1668" s="16">
        <v>0</v>
      </c>
      <c r="G1668" s="16">
        <v>0</v>
      </c>
      <c r="H1668" s="16">
        <v>0</v>
      </c>
      <c r="I1668" s="16">
        <v>0</v>
      </c>
      <c r="J1668" s="16">
        <v>0</v>
      </c>
      <c r="K1668" s="16">
        <v>0</v>
      </c>
      <c r="L1668" s="16">
        <v>0</v>
      </c>
      <c r="M1668" s="16">
        <v>0</v>
      </c>
      <c r="N1668" s="16">
        <v>0</v>
      </c>
      <c r="O1668" s="16">
        <v>0</v>
      </c>
      <c r="P1668" s="16">
        <v>0</v>
      </c>
      <c r="Q1668" s="16">
        <v>0</v>
      </c>
      <c r="R1668" s="16">
        <v>0</v>
      </c>
      <c r="S1668" s="16">
        <v>0</v>
      </c>
      <c r="T1668" s="16">
        <v>0</v>
      </c>
      <c r="U1668" s="16"/>
      <c r="V1668" s="7">
        <f t="shared" si="37"/>
      </c>
      <c r="W1668" s="4"/>
      <c r="X1668" s="4"/>
      <c r="Y1668" s="4"/>
      <c r="Z1668" s="4"/>
      <c r="AA1668" s="4"/>
      <c r="AB1668" s="4"/>
      <c r="AC1668" s="4"/>
      <c r="AD1668" s="15"/>
    </row>
    <row r="1669" spans="2:30" ht="12.75">
      <c r="B1669" s="18" t="e">
        <f>LOOKUP(H1597,C1669:T1669,C1670:T1670)</f>
        <v>#N/A</v>
      </c>
      <c r="C1669" s="22">
        <v>10</v>
      </c>
      <c r="D1669" s="22">
        <v>20</v>
      </c>
      <c r="E1669" s="22">
        <v>30</v>
      </c>
      <c r="F1669" s="22">
        <v>40</v>
      </c>
      <c r="G1669" s="22">
        <v>50</v>
      </c>
      <c r="H1669" s="22">
        <v>60</v>
      </c>
      <c r="I1669" s="22">
        <v>70</v>
      </c>
      <c r="J1669" s="22">
        <v>80</v>
      </c>
      <c r="K1669" s="22">
        <v>90</v>
      </c>
      <c r="L1669" s="22">
        <v>100</v>
      </c>
      <c r="M1669" s="22">
        <v>110</v>
      </c>
      <c r="N1669" s="22">
        <v>120</v>
      </c>
      <c r="O1669" s="22">
        <v>130</v>
      </c>
      <c r="P1669" s="22">
        <v>140</v>
      </c>
      <c r="Q1669" s="22">
        <v>150</v>
      </c>
      <c r="R1669" s="22">
        <v>160</v>
      </c>
      <c r="S1669" s="22">
        <v>170</v>
      </c>
      <c r="T1669" s="22">
        <v>180</v>
      </c>
      <c r="U1669" s="22" t="s">
        <v>28</v>
      </c>
      <c r="V1669" s="7" t="e">
        <f t="shared" si="37"/>
        <v>#N/A</v>
      </c>
      <c r="W1669" s="4"/>
      <c r="X1669" s="4"/>
      <c r="Y1669" s="4"/>
      <c r="Z1669" s="4"/>
      <c r="AA1669" s="4"/>
      <c r="AB1669" s="4"/>
      <c r="AC1669" s="4"/>
      <c r="AD1669" s="15"/>
    </row>
    <row r="1670" spans="2:30" ht="12.75">
      <c r="B1670" s="18"/>
      <c r="C1670" s="22">
        <v>0</v>
      </c>
      <c r="D1670" s="22">
        <v>0</v>
      </c>
      <c r="E1670" s="22">
        <v>0</v>
      </c>
      <c r="F1670" s="22">
        <v>0</v>
      </c>
      <c r="G1670" s="22">
        <v>0</v>
      </c>
      <c r="H1670" s="22">
        <v>0</v>
      </c>
      <c r="I1670" s="22">
        <v>0</v>
      </c>
      <c r="J1670" s="22">
        <v>0</v>
      </c>
      <c r="K1670" s="22">
        <v>0</v>
      </c>
      <c r="L1670" s="22">
        <v>0</v>
      </c>
      <c r="M1670" s="22">
        <v>0</v>
      </c>
      <c r="N1670" s="22">
        <v>0</v>
      </c>
      <c r="O1670" s="22">
        <v>0</v>
      </c>
      <c r="P1670" s="22">
        <v>0</v>
      </c>
      <c r="Q1670" s="22">
        <v>0</v>
      </c>
      <c r="R1670" s="22">
        <v>0</v>
      </c>
      <c r="S1670" s="22">
        <v>0</v>
      </c>
      <c r="T1670" s="22">
        <v>0</v>
      </c>
      <c r="U1670" s="22"/>
      <c r="V1670" s="7">
        <f t="shared" si="37"/>
      </c>
      <c r="W1670" s="4"/>
      <c r="X1670" s="4"/>
      <c r="Y1670" s="4"/>
      <c r="Z1670" s="4"/>
      <c r="AA1670" s="4"/>
      <c r="AB1670" s="4"/>
      <c r="AC1670" s="4"/>
      <c r="AD1670" s="15"/>
    </row>
    <row r="1671" spans="2:30" ht="12.75">
      <c r="B1671" s="20" t="e">
        <f>LOOKUP(H1597,C1671:T1671,C1672:T1672)</f>
        <v>#N/A</v>
      </c>
      <c r="C1671" s="16">
        <v>10</v>
      </c>
      <c r="D1671" s="16">
        <v>20</v>
      </c>
      <c r="E1671" s="16">
        <v>30</v>
      </c>
      <c r="F1671" s="16">
        <v>40</v>
      </c>
      <c r="G1671" s="16">
        <v>50</v>
      </c>
      <c r="H1671" s="16">
        <v>60</v>
      </c>
      <c r="I1671" s="23">
        <v>70</v>
      </c>
      <c r="J1671" s="23">
        <v>80</v>
      </c>
      <c r="K1671" s="23">
        <v>90</v>
      </c>
      <c r="L1671" s="23">
        <v>100</v>
      </c>
      <c r="M1671" s="23">
        <v>110</v>
      </c>
      <c r="N1671" s="23">
        <v>120</v>
      </c>
      <c r="O1671" s="23">
        <v>130</v>
      </c>
      <c r="P1671" s="23">
        <v>140</v>
      </c>
      <c r="Q1671" s="23">
        <v>150</v>
      </c>
      <c r="R1671" s="23">
        <v>160</v>
      </c>
      <c r="S1671" s="23">
        <v>170</v>
      </c>
      <c r="T1671" s="23">
        <v>180</v>
      </c>
      <c r="U1671" s="16" t="s">
        <v>29</v>
      </c>
      <c r="V1671" s="7" t="e">
        <f t="shared" si="37"/>
        <v>#N/A</v>
      </c>
      <c r="W1671" s="4"/>
      <c r="X1671" s="4"/>
      <c r="Y1671" s="4"/>
      <c r="Z1671" s="4"/>
      <c r="AA1671" s="4"/>
      <c r="AB1671" s="4"/>
      <c r="AC1671" s="4"/>
      <c r="AD1671" s="15"/>
    </row>
    <row r="1672" spans="2:30" ht="12.75">
      <c r="B1672" s="21"/>
      <c r="C1672" s="16">
        <v>0</v>
      </c>
      <c r="D1672" s="16">
        <v>0</v>
      </c>
      <c r="E1672" s="16">
        <v>0</v>
      </c>
      <c r="F1672" s="16">
        <v>0</v>
      </c>
      <c r="G1672" s="16">
        <v>0</v>
      </c>
      <c r="H1672" s="16">
        <v>0</v>
      </c>
      <c r="I1672" s="16">
        <v>0</v>
      </c>
      <c r="J1672" s="16">
        <v>0</v>
      </c>
      <c r="K1672" s="16">
        <v>0</v>
      </c>
      <c r="L1672" s="16">
        <v>0</v>
      </c>
      <c r="M1672" s="16">
        <v>0</v>
      </c>
      <c r="N1672" s="16">
        <v>0</v>
      </c>
      <c r="O1672" s="16">
        <v>0</v>
      </c>
      <c r="P1672" s="16">
        <v>0</v>
      </c>
      <c r="Q1672" s="16">
        <v>0</v>
      </c>
      <c r="R1672" s="16">
        <v>0</v>
      </c>
      <c r="S1672" s="16">
        <v>0</v>
      </c>
      <c r="T1672" s="16">
        <v>0</v>
      </c>
      <c r="U1672" s="16"/>
      <c r="V1672" s="7">
        <f t="shared" si="37"/>
      </c>
      <c r="W1672" s="4"/>
      <c r="X1672" s="4"/>
      <c r="Y1672" s="4"/>
      <c r="Z1672" s="4"/>
      <c r="AA1672" s="4"/>
      <c r="AB1672" s="4"/>
      <c r="AC1672" s="4"/>
      <c r="AD1672" s="15"/>
    </row>
    <row r="1673" spans="2:30" ht="12.75">
      <c r="B1673" s="18" t="e">
        <f>LOOKUP(H1597,C1673:T1673,C1674:T1674)</f>
        <v>#N/A</v>
      </c>
      <c r="C1673" s="22">
        <v>10</v>
      </c>
      <c r="D1673" s="22">
        <v>20</v>
      </c>
      <c r="E1673" s="22">
        <v>30</v>
      </c>
      <c r="F1673" s="22">
        <v>40</v>
      </c>
      <c r="G1673" s="22">
        <v>50</v>
      </c>
      <c r="H1673" s="22">
        <v>60</v>
      </c>
      <c r="I1673" s="22">
        <v>70</v>
      </c>
      <c r="J1673" s="22">
        <v>80</v>
      </c>
      <c r="K1673" s="22">
        <v>90</v>
      </c>
      <c r="L1673" s="22">
        <v>100</v>
      </c>
      <c r="M1673" s="22">
        <v>110</v>
      </c>
      <c r="N1673" s="22">
        <v>120</v>
      </c>
      <c r="O1673" s="22">
        <v>130</v>
      </c>
      <c r="P1673" s="22">
        <v>140</v>
      </c>
      <c r="Q1673" s="22">
        <v>150</v>
      </c>
      <c r="R1673" s="22">
        <v>160</v>
      </c>
      <c r="S1673" s="22">
        <v>170</v>
      </c>
      <c r="T1673" s="22">
        <v>180</v>
      </c>
      <c r="U1673" s="22" t="s">
        <v>30</v>
      </c>
      <c r="V1673" s="7" t="e">
        <f t="shared" si="37"/>
        <v>#N/A</v>
      </c>
      <c r="W1673" s="4"/>
      <c r="X1673" s="4"/>
      <c r="Y1673" s="4"/>
      <c r="Z1673" s="4"/>
      <c r="AA1673" s="4"/>
      <c r="AB1673" s="4"/>
      <c r="AC1673" s="4"/>
      <c r="AD1673" s="15"/>
    </row>
    <row r="1674" spans="2:30" ht="12.75">
      <c r="B1674" s="18"/>
      <c r="C1674" s="22">
        <v>0</v>
      </c>
      <c r="D1674" s="22">
        <v>0</v>
      </c>
      <c r="E1674" s="22">
        <v>0</v>
      </c>
      <c r="F1674" s="22">
        <v>0</v>
      </c>
      <c r="G1674" s="22">
        <v>0</v>
      </c>
      <c r="H1674" s="22">
        <v>0</v>
      </c>
      <c r="I1674" s="22">
        <v>0</v>
      </c>
      <c r="J1674" s="22">
        <v>0</v>
      </c>
      <c r="K1674" s="22">
        <v>0</v>
      </c>
      <c r="L1674" s="22">
        <v>0</v>
      </c>
      <c r="M1674" s="22">
        <v>0</v>
      </c>
      <c r="N1674" s="22">
        <v>0</v>
      </c>
      <c r="O1674" s="22">
        <v>0</v>
      </c>
      <c r="P1674" s="22">
        <v>0</v>
      </c>
      <c r="Q1674" s="22">
        <v>0</v>
      </c>
      <c r="R1674" s="22">
        <v>0</v>
      </c>
      <c r="S1674" s="22">
        <v>0</v>
      </c>
      <c r="T1674" s="22">
        <v>0</v>
      </c>
      <c r="U1674" s="22"/>
      <c r="V1674" s="7">
        <f t="shared" si="37"/>
      </c>
      <c r="W1674" s="4"/>
      <c r="X1674" s="4"/>
      <c r="Y1674" s="4"/>
      <c r="Z1674" s="4"/>
      <c r="AA1674" s="4"/>
      <c r="AB1674" s="4"/>
      <c r="AC1674" s="4"/>
      <c r="AD1674" s="15"/>
    </row>
    <row r="1675" spans="2:30" ht="12.75">
      <c r="B1675" s="20" t="e">
        <f>LOOKUP(H1597,C1675:T1675,C1676:T1676)</f>
        <v>#N/A</v>
      </c>
      <c r="C1675" s="16">
        <v>10</v>
      </c>
      <c r="D1675" s="16">
        <v>20</v>
      </c>
      <c r="E1675" s="16">
        <v>30</v>
      </c>
      <c r="F1675" s="16">
        <v>40</v>
      </c>
      <c r="G1675" s="16">
        <v>50</v>
      </c>
      <c r="H1675" s="16">
        <v>60</v>
      </c>
      <c r="I1675" s="23">
        <v>70</v>
      </c>
      <c r="J1675" s="23">
        <v>80</v>
      </c>
      <c r="K1675" s="23">
        <v>90</v>
      </c>
      <c r="L1675" s="23">
        <v>100</v>
      </c>
      <c r="M1675" s="23">
        <v>110</v>
      </c>
      <c r="N1675" s="23">
        <v>120</v>
      </c>
      <c r="O1675" s="23">
        <v>130</v>
      </c>
      <c r="P1675" s="23">
        <v>140</v>
      </c>
      <c r="Q1675" s="23">
        <v>150</v>
      </c>
      <c r="R1675" s="23">
        <v>160</v>
      </c>
      <c r="S1675" s="23">
        <v>170</v>
      </c>
      <c r="T1675" s="23">
        <v>180</v>
      </c>
      <c r="U1675" s="16" t="s">
        <v>31</v>
      </c>
      <c r="V1675" s="7" t="e">
        <f t="shared" si="37"/>
        <v>#N/A</v>
      </c>
      <c r="W1675" s="4"/>
      <c r="X1675" s="4"/>
      <c r="Y1675" s="4"/>
      <c r="Z1675" s="4"/>
      <c r="AA1675" s="4"/>
      <c r="AB1675" s="4"/>
      <c r="AC1675" s="4"/>
      <c r="AD1675" s="15"/>
    </row>
    <row r="1676" spans="2:30" ht="12.75">
      <c r="B1676" s="21"/>
      <c r="C1676" s="16">
        <v>0</v>
      </c>
      <c r="D1676" s="16">
        <v>0</v>
      </c>
      <c r="E1676" s="16">
        <v>0</v>
      </c>
      <c r="F1676" s="16">
        <v>0</v>
      </c>
      <c r="G1676" s="16">
        <v>0</v>
      </c>
      <c r="H1676" s="16">
        <v>0</v>
      </c>
      <c r="I1676" s="16">
        <v>0</v>
      </c>
      <c r="J1676" s="16">
        <v>0</v>
      </c>
      <c r="K1676" s="16">
        <v>0</v>
      </c>
      <c r="L1676" s="16">
        <v>0</v>
      </c>
      <c r="M1676" s="16">
        <v>0</v>
      </c>
      <c r="N1676" s="16">
        <v>0</v>
      </c>
      <c r="O1676" s="16">
        <v>0</v>
      </c>
      <c r="P1676" s="16">
        <v>0</v>
      </c>
      <c r="Q1676" s="16">
        <v>0</v>
      </c>
      <c r="R1676" s="16">
        <v>0</v>
      </c>
      <c r="S1676" s="16">
        <v>0</v>
      </c>
      <c r="T1676" s="16">
        <v>0</v>
      </c>
      <c r="U1676" s="16"/>
      <c r="V1676" s="7">
        <f t="shared" si="37"/>
      </c>
      <c r="W1676" s="4"/>
      <c r="X1676" s="4"/>
      <c r="Y1676" s="4"/>
      <c r="Z1676" s="4"/>
      <c r="AA1676" s="4"/>
      <c r="AB1676" s="4"/>
      <c r="AC1676" s="4"/>
      <c r="AD1676" s="15"/>
    </row>
    <row r="1677" spans="2:30" ht="12.75">
      <c r="B1677" s="18" t="e">
        <f>LOOKUP(H1597,C1677:T1677,C1678:T1678)</f>
        <v>#N/A</v>
      </c>
      <c r="C1677" s="22">
        <v>10</v>
      </c>
      <c r="D1677" s="22">
        <v>20</v>
      </c>
      <c r="E1677" s="22">
        <v>30</v>
      </c>
      <c r="F1677" s="22">
        <v>40</v>
      </c>
      <c r="G1677" s="22">
        <v>50</v>
      </c>
      <c r="H1677" s="22">
        <v>60</v>
      </c>
      <c r="I1677" s="22">
        <v>70</v>
      </c>
      <c r="J1677" s="22">
        <v>80</v>
      </c>
      <c r="K1677" s="22">
        <v>90</v>
      </c>
      <c r="L1677" s="22">
        <v>100</v>
      </c>
      <c r="M1677" s="22">
        <v>110</v>
      </c>
      <c r="N1677" s="22">
        <v>120</v>
      </c>
      <c r="O1677" s="22">
        <v>130</v>
      </c>
      <c r="P1677" s="22">
        <v>140</v>
      </c>
      <c r="Q1677" s="22">
        <v>150</v>
      </c>
      <c r="R1677" s="22">
        <v>160</v>
      </c>
      <c r="S1677" s="22">
        <v>170</v>
      </c>
      <c r="T1677" s="22">
        <v>180</v>
      </c>
      <c r="U1677" s="22" t="s">
        <v>32</v>
      </c>
      <c r="V1677" s="7" t="e">
        <f t="shared" si="37"/>
        <v>#N/A</v>
      </c>
      <c r="W1677" s="4"/>
      <c r="X1677" s="4"/>
      <c r="Y1677" s="4"/>
      <c r="Z1677" s="4"/>
      <c r="AA1677" s="4"/>
      <c r="AB1677" s="4"/>
      <c r="AC1677" s="4"/>
      <c r="AD1677" s="15"/>
    </row>
    <row r="1678" spans="2:30" ht="12.75">
      <c r="B1678" s="18"/>
      <c r="C1678" s="22">
        <v>0</v>
      </c>
      <c r="D1678" s="22">
        <v>0</v>
      </c>
      <c r="E1678" s="22">
        <v>0</v>
      </c>
      <c r="F1678" s="22">
        <v>0</v>
      </c>
      <c r="G1678" s="22">
        <v>0</v>
      </c>
      <c r="H1678" s="22">
        <v>0</v>
      </c>
      <c r="I1678" s="22">
        <v>0</v>
      </c>
      <c r="J1678" s="22">
        <v>0</v>
      </c>
      <c r="K1678" s="22">
        <v>0</v>
      </c>
      <c r="L1678" s="22">
        <v>0</v>
      </c>
      <c r="M1678" s="22">
        <v>0</v>
      </c>
      <c r="N1678" s="22">
        <v>0</v>
      </c>
      <c r="O1678" s="22">
        <v>0</v>
      </c>
      <c r="P1678" s="22">
        <v>0</v>
      </c>
      <c r="Q1678" s="22">
        <v>0</v>
      </c>
      <c r="R1678" s="22">
        <v>0</v>
      </c>
      <c r="S1678" s="22">
        <v>0</v>
      </c>
      <c r="T1678" s="22">
        <v>0</v>
      </c>
      <c r="U1678" s="22"/>
      <c r="V1678" s="7">
        <f t="shared" si="37"/>
      </c>
      <c r="W1678" s="4"/>
      <c r="X1678" s="4"/>
      <c r="Y1678" s="4"/>
      <c r="Z1678" s="4"/>
      <c r="AA1678" s="4"/>
      <c r="AB1678" s="4"/>
      <c r="AC1678" s="4"/>
      <c r="AD1678" s="15"/>
    </row>
    <row r="1679" spans="2:30" ht="12.75">
      <c r="B1679" s="20" t="e">
        <f>LOOKUP(H1597,C1679:T1679,C1680:T1680)</f>
        <v>#N/A</v>
      </c>
      <c r="C1679" s="16">
        <v>10</v>
      </c>
      <c r="D1679" s="16">
        <v>20</v>
      </c>
      <c r="E1679" s="16">
        <v>30</v>
      </c>
      <c r="F1679" s="16">
        <v>40</v>
      </c>
      <c r="G1679" s="16">
        <v>50</v>
      </c>
      <c r="H1679" s="16">
        <v>60</v>
      </c>
      <c r="I1679" s="23">
        <v>70</v>
      </c>
      <c r="J1679" s="23">
        <v>80</v>
      </c>
      <c r="K1679" s="23">
        <v>90</v>
      </c>
      <c r="L1679" s="23">
        <v>100</v>
      </c>
      <c r="M1679" s="23">
        <v>110</v>
      </c>
      <c r="N1679" s="23">
        <v>120</v>
      </c>
      <c r="O1679" s="23">
        <v>130</v>
      </c>
      <c r="P1679" s="23">
        <v>140</v>
      </c>
      <c r="Q1679" s="23">
        <v>150</v>
      </c>
      <c r="R1679" s="23">
        <v>160</v>
      </c>
      <c r="S1679" s="23">
        <v>170</v>
      </c>
      <c r="T1679" s="23">
        <v>180</v>
      </c>
      <c r="U1679" s="16" t="s">
        <v>33</v>
      </c>
      <c r="V1679" s="7" t="e">
        <f t="shared" si="37"/>
        <v>#N/A</v>
      </c>
      <c r="W1679" s="4"/>
      <c r="X1679" s="4"/>
      <c r="Y1679" s="4"/>
      <c r="Z1679" s="4"/>
      <c r="AA1679" s="4"/>
      <c r="AB1679" s="4"/>
      <c r="AC1679" s="4"/>
      <c r="AD1679" s="15"/>
    </row>
    <row r="1680" spans="2:30" ht="12.75">
      <c r="B1680" s="21"/>
      <c r="C1680" s="16">
        <v>0</v>
      </c>
      <c r="D1680" s="16">
        <v>0</v>
      </c>
      <c r="E1680" s="16">
        <v>0</v>
      </c>
      <c r="F1680" s="16">
        <v>0</v>
      </c>
      <c r="G1680" s="16">
        <v>0</v>
      </c>
      <c r="H1680" s="16">
        <v>0</v>
      </c>
      <c r="I1680" s="16">
        <v>0</v>
      </c>
      <c r="J1680" s="16">
        <v>0</v>
      </c>
      <c r="K1680" s="16">
        <v>0</v>
      </c>
      <c r="L1680" s="16">
        <v>0</v>
      </c>
      <c r="M1680" s="16">
        <v>0</v>
      </c>
      <c r="N1680" s="16">
        <v>0</v>
      </c>
      <c r="O1680" s="16">
        <v>0</v>
      </c>
      <c r="P1680" s="16">
        <v>0</v>
      </c>
      <c r="Q1680" s="16">
        <v>0</v>
      </c>
      <c r="R1680" s="16">
        <v>0</v>
      </c>
      <c r="S1680" s="16">
        <v>0</v>
      </c>
      <c r="T1680" s="16">
        <v>0</v>
      </c>
      <c r="U1680" s="16"/>
      <c r="V1680" s="7">
        <f t="shared" si="37"/>
      </c>
      <c r="W1680" s="4"/>
      <c r="X1680" s="4"/>
      <c r="Y1680" s="4"/>
      <c r="Z1680" s="4"/>
      <c r="AA1680" s="4"/>
      <c r="AB1680" s="4"/>
      <c r="AC1680" s="4"/>
      <c r="AD1680" s="15"/>
    </row>
    <row r="1681" spans="2:30" ht="12.75">
      <c r="B1681" s="18" t="e">
        <f>LOOKUP(H1597,C1681:T1681,C1682:T1682)</f>
        <v>#N/A</v>
      </c>
      <c r="C1681" s="22">
        <v>10</v>
      </c>
      <c r="D1681" s="22">
        <v>20</v>
      </c>
      <c r="E1681" s="22">
        <v>30</v>
      </c>
      <c r="F1681" s="22">
        <v>40</v>
      </c>
      <c r="G1681" s="22">
        <v>50</v>
      </c>
      <c r="H1681" s="22">
        <v>60</v>
      </c>
      <c r="I1681" s="22">
        <v>70</v>
      </c>
      <c r="J1681" s="22">
        <v>80</v>
      </c>
      <c r="K1681" s="22">
        <v>90</v>
      </c>
      <c r="L1681" s="22">
        <v>100</v>
      </c>
      <c r="M1681" s="22">
        <v>110</v>
      </c>
      <c r="N1681" s="22">
        <v>120</v>
      </c>
      <c r="O1681" s="22">
        <v>130</v>
      </c>
      <c r="P1681" s="22">
        <v>140</v>
      </c>
      <c r="Q1681" s="22">
        <v>150</v>
      </c>
      <c r="R1681" s="22">
        <v>160</v>
      </c>
      <c r="S1681" s="22">
        <v>170</v>
      </c>
      <c r="T1681" s="22">
        <v>180</v>
      </c>
      <c r="U1681" s="22" t="s">
        <v>34</v>
      </c>
      <c r="V1681" s="7" t="e">
        <f t="shared" si="37"/>
        <v>#N/A</v>
      </c>
      <c r="W1681" s="4"/>
      <c r="X1681" s="4"/>
      <c r="Y1681" s="4"/>
      <c r="Z1681" s="4"/>
      <c r="AA1681" s="4"/>
      <c r="AB1681" s="4"/>
      <c r="AC1681" s="4"/>
      <c r="AD1681" s="15"/>
    </row>
    <row r="1682" spans="2:30" ht="12.75">
      <c r="B1682" s="18"/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  <c r="Q1682" s="22">
        <v>0</v>
      </c>
      <c r="R1682" s="22">
        <v>0</v>
      </c>
      <c r="S1682" s="22">
        <v>0</v>
      </c>
      <c r="T1682" s="22">
        <v>0</v>
      </c>
      <c r="U1682" s="22"/>
      <c r="V1682" s="7">
        <f t="shared" si="37"/>
      </c>
      <c r="W1682" s="4"/>
      <c r="X1682" s="4"/>
      <c r="Y1682" s="4"/>
      <c r="Z1682" s="4"/>
      <c r="AA1682" s="4"/>
      <c r="AB1682" s="4"/>
      <c r="AC1682" s="4"/>
      <c r="AD1682" s="15"/>
    </row>
    <row r="1683" spans="2:30" ht="12.75">
      <c r="B1683" s="20" t="e">
        <f>LOOKUP(H1597,C1683:T1683,C1684:T1684)</f>
        <v>#N/A</v>
      </c>
      <c r="C1683" s="16">
        <v>10</v>
      </c>
      <c r="D1683" s="16">
        <v>20</v>
      </c>
      <c r="E1683" s="16">
        <v>30</v>
      </c>
      <c r="F1683" s="16">
        <v>40</v>
      </c>
      <c r="G1683" s="16">
        <v>50</v>
      </c>
      <c r="H1683" s="16">
        <v>60</v>
      </c>
      <c r="I1683" s="23">
        <v>70</v>
      </c>
      <c r="J1683" s="23">
        <v>80</v>
      </c>
      <c r="K1683" s="23">
        <v>90</v>
      </c>
      <c r="L1683" s="23">
        <v>100</v>
      </c>
      <c r="M1683" s="23">
        <v>110</v>
      </c>
      <c r="N1683" s="23">
        <v>120</v>
      </c>
      <c r="O1683" s="23">
        <v>130</v>
      </c>
      <c r="P1683" s="23">
        <v>140</v>
      </c>
      <c r="Q1683" s="23">
        <v>150</v>
      </c>
      <c r="R1683" s="23">
        <v>160</v>
      </c>
      <c r="S1683" s="23">
        <v>170</v>
      </c>
      <c r="T1683" s="23">
        <v>180</v>
      </c>
      <c r="U1683" s="16" t="s">
        <v>35</v>
      </c>
      <c r="V1683" s="7" t="e">
        <f t="shared" si="37"/>
        <v>#N/A</v>
      </c>
      <c r="W1683" s="4"/>
      <c r="X1683" s="4"/>
      <c r="Y1683" s="4"/>
      <c r="Z1683" s="4"/>
      <c r="AA1683" s="4"/>
      <c r="AB1683" s="4"/>
      <c r="AC1683" s="4"/>
      <c r="AD1683" s="15"/>
    </row>
    <row r="1684" spans="2:30" ht="12.75">
      <c r="B1684" s="21"/>
      <c r="C1684" s="16">
        <v>0</v>
      </c>
      <c r="D1684" s="16">
        <v>0</v>
      </c>
      <c r="E1684" s="16">
        <v>0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6">
        <v>0</v>
      </c>
      <c r="L1684" s="16">
        <v>0</v>
      </c>
      <c r="M1684" s="16">
        <v>0</v>
      </c>
      <c r="N1684" s="16">
        <v>0</v>
      </c>
      <c r="O1684" s="16">
        <v>0</v>
      </c>
      <c r="P1684" s="16">
        <v>0</v>
      </c>
      <c r="Q1684" s="16">
        <v>0</v>
      </c>
      <c r="R1684" s="16">
        <v>0</v>
      </c>
      <c r="S1684" s="16">
        <v>0</v>
      </c>
      <c r="T1684" s="16">
        <v>0</v>
      </c>
      <c r="U1684" s="16"/>
      <c r="V1684" s="7">
        <f t="shared" si="37"/>
      </c>
      <c r="W1684" s="4"/>
      <c r="X1684" s="4"/>
      <c r="Y1684" s="4"/>
      <c r="Z1684" s="4"/>
      <c r="AA1684" s="4"/>
      <c r="AB1684" s="4"/>
      <c r="AC1684" s="4"/>
      <c r="AD1684" s="15"/>
    </row>
    <row r="1685" spans="2:30" ht="12.75">
      <c r="B1685" s="18" t="e">
        <f>LOOKUP(H1597,C1685:T1685,C1686:T1686)</f>
        <v>#N/A</v>
      </c>
      <c r="C1685" s="22">
        <v>10</v>
      </c>
      <c r="D1685" s="22">
        <v>20</v>
      </c>
      <c r="E1685" s="22">
        <v>30</v>
      </c>
      <c r="F1685" s="22">
        <v>40</v>
      </c>
      <c r="G1685" s="22">
        <v>50</v>
      </c>
      <c r="H1685" s="22">
        <v>60</v>
      </c>
      <c r="I1685" s="22">
        <v>70</v>
      </c>
      <c r="J1685" s="22">
        <v>80</v>
      </c>
      <c r="K1685" s="22">
        <v>90</v>
      </c>
      <c r="L1685" s="22">
        <v>100</v>
      </c>
      <c r="M1685" s="22">
        <v>110</v>
      </c>
      <c r="N1685" s="22">
        <v>120</v>
      </c>
      <c r="O1685" s="22">
        <v>130</v>
      </c>
      <c r="P1685" s="22">
        <v>140</v>
      </c>
      <c r="Q1685" s="22">
        <v>150</v>
      </c>
      <c r="R1685" s="22">
        <v>160</v>
      </c>
      <c r="S1685" s="22">
        <v>170</v>
      </c>
      <c r="T1685" s="22">
        <v>180</v>
      </c>
      <c r="U1685" s="22" t="s">
        <v>36</v>
      </c>
      <c r="V1685" s="7" t="e">
        <f t="shared" si="37"/>
        <v>#N/A</v>
      </c>
      <c r="W1685" s="4"/>
      <c r="X1685" s="4"/>
      <c r="Y1685" s="4"/>
      <c r="Z1685" s="4"/>
      <c r="AA1685" s="4"/>
      <c r="AB1685" s="4"/>
      <c r="AC1685" s="4"/>
      <c r="AD1685" s="15"/>
    </row>
    <row r="1686" spans="2:30" ht="12.75">
      <c r="B1686" s="18"/>
      <c r="C1686" s="22">
        <v>0</v>
      </c>
      <c r="D1686" s="22">
        <v>0</v>
      </c>
      <c r="E1686" s="22">
        <v>0</v>
      </c>
      <c r="F1686" s="22">
        <v>0</v>
      </c>
      <c r="G1686" s="22">
        <v>0</v>
      </c>
      <c r="H1686" s="22">
        <v>0</v>
      </c>
      <c r="I1686" s="22">
        <v>0</v>
      </c>
      <c r="J1686" s="22">
        <v>0</v>
      </c>
      <c r="K1686" s="22">
        <v>0</v>
      </c>
      <c r="L1686" s="22">
        <v>0</v>
      </c>
      <c r="M1686" s="22">
        <v>0</v>
      </c>
      <c r="N1686" s="22">
        <v>0</v>
      </c>
      <c r="O1686" s="22">
        <v>0</v>
      </c>
      <c r="P1686" s="22">
        <v>0</v>
      </c>
      <c r="Q1686" s="22">
        <v>0</v>
      </c>
      <c r="R1686" s="22">
        <v>0</v>
      </c>
      <c r="S1686" s="22">
        <v>0</v>
      </c>
      <c r="T1686" s="22">
        <v>0</v>
      </c>
      <c r="U1686" s="22"/>
      <c r="V1686" s="7">
        <f t="shared" si="37"/>
      </c>
      <c r="W1686" s="4"/>
      <c r="X1686" s="4"/>
      <c r="Y1686" s="4"/>
      <c r="Z1686" s="4"/>
      <c r="AA1686" s="4"/>
      <c r="AB1686" s="4"/>
      <c r="AC1686" s="4"/>
      <c r="AD1686" s="15"/>
    </row>
    <row r="1687" spans="2:30" ht="12.75">
      <c r="B1687" s="20" t="e">
        <f>LOOKUP(H1597,C1687:T1687,C1688:T1688)</f>
        <v>#N/A</v>
      </c>
      <c r="C1687" s="16">
        <v>10</v>
      </c>
      <c r="D1687" s="16">
        <v>20</v>
      </c>
      <c r="E1687" s="16">
        <v>30</v>
      </c>
      <c r="F1687" s="16">
        <v>40</v>
      </c>
      <c r="G1687" s="16">
        <v>50</v>
      </c>
      <c r="H1687" s="16">
        <v>60</v>
      </c>
      <c r="I1687" s="23">
        <v>70</v>
      </c>
      <c r="J1687" s="23">
        <v>80</v>
      </c>
      <c r="K1687" s="23">
        <v>90</v>
      </c>
      <c r="L1687" s="23">
        <v>100</v>
      </c>
      <c r="M1687" s="23">
        <v>110</v>
      </c>
      <c r="N1687" s="23">
        <v>120</v>
      </c>
      <c r="O1687" s="23">
        <v>130</v>
      </c>
      <c r="P1687" s="23">
        <v>140</v>
      </c>
      <c r="Q1687" s="23">
        <v>150</v>
      </c>
      <c r="R1687" s="23">
        <v>160</v>
      </c>
      <c r="S1687" s="23">
        <v>170</v>
      </c>
      <c r="T1687" s="23">
        <v>180</v>
      </c>
      <c r="U1687" s="16" t="s">
        <v>37</v>
      </c>
      <c r="V1687" s="7" t="e">
        <f t="shared" si="37"/>
        <v>#N/A</v>
      </c>
      <c r="W1687" s="4"/>
      <c r="X1687" s="4"/>
      <c r="Y1687" s="4"/>
      <c r="Z1687" s="4"/>
      <c r="AA1687" s="4"/>
      <c r="AB1687" s="4"/>
      <c r="AC1687" s="4"/>
      <c r="AD1687" s="15"/>
    </row>
    <row r="1688" spans="2:30" ht="12.75">
      <c r="B1688" s="21"/>
      <c r="C1688" s="16">
        <v>0</v>
      </c>
      <c r="D1688" s="16">
        <v>0</v>
      </c>
      <c r="E1688" s="16">
        <v>0</v>
      </c>
      <c r="F1688" s="16">
        <v>0</v>
      </c>
      <c r="G1688" s="16">
        <v>0</v>
      </c>
      <c r="H1688" s="16">
        <v>0</v>
      </c>
      <c r="I1688" s="16">
        <v>0</v>
      </c>
      <c r="J1688" s="16">
        <v>0</v>
      </c>
      <c r="K1688" s="16">
        <v>0</v>
      </c>
      <c r="L1688" s="16">
        <v>0</v>
      </c>
      <c r="M1688" s="16">
        <v>0</v>
      </c>
      <c r="N1688" s="16">
        <v>0</v>
      </c>
      <c r="O1688" s="16">
        <v>0</v>
      </c>
      <c r="P1688" s="16">
        <v>0</v>
      </c>
      <c r="Q1688" s="16">
        <v>0</v>
      </c>
      <c r="R1688" s="16">
        <v>0</v>
      </c>
      <c r="S1688" s="16">
        <v>0</v>
      </c>
      <c r="T1688" s="16">
        <v>0</v>
      </c>
      <c r="U1688" s="16"/>
      <c r="V1688" s="7">
        <f t="shared" si="37"/>
      </c>
      <c r="W1688" s="4"/>
      <c r="X1688" s="4"/>
      <c r="Y1688" s="4"/>
      <c r="Z1688" s="4"/>
      <c r="AA1688" s="4"/>
      <c r="AB1688" s="4"/>
      <c r="AC1688" s="4"/>
      <c r="AD1688" s="15"/>
    </row>
    <row r="1689" spans="2:30" ht="12.75">
      <c r="B1689" s="18" t="e">
        <f>LOOKUP(H1597,C1689:T1689,C1690:T1690)</f>
        <v>#N/A</v>
      </c>
      <c r="C1689" s="22">
        <v>10</v>
      </c>
      <c r="D1689" s="22">
        <v>20</v>
      </c>
      <c r="E1689" s="22">
        <v>30</v>
      </c>
      <c r="F1689" s="22">
        <v>40</v>
      </c>
      <c r="G1689" s="22">
        <v>50</v>
      </c>
      <c r="H1689" s="22">
        <v>60</v>
      </c>
      <c r="I1689" s="22">
        <v>70</v>
      </c>
      <c r="J1689" s="22">
        <v>80</v>
      </c>
      <c r="K1689" s="22">
        <v>90</v>
      </c>
      <c r="L1689" s="22">
        <v>100</v>
      </c>
      <c r="M1689" s="22">
        <v>110</v>
      </c>
      <c r="N1689" s="22">
        <v>120</v>
      </c>
      <c r="O1689" s="22">
        <v>130</v>
      </c>
      <c r="P1689" s="22">
        <v>140</v>
      </c>
      <c r="Q1689" s="22">
        <v>150</v>
      </c>
      <c r="R1689" s="22">
        <v>160</v>
      </c>
      <c r="S1689" s="22">
        <v>170</v>
      </c>
      <c r="T1689" s="22">
        <v>180</v>
      </c>
      <c r="U1689" s="22" t="s">
        <v>38</v>
      </c>
      <c r="V1689" s="7" t="e">
        <f t="shared" si="37"/>
        <v>#N/A</v>
      </c>
      <c r="W1689" s="4"/>
      <c r="X1689" s="4"/>
      <c r="Y1689" s="4"/>
      <c r="Z1689" s="4"/>
      <c r="AA1689" s="4"/>
      <c r="AB1689" s="4"/>
      <c r="AC1689" s="4"/>
      <c r="AD1689" s="15"/>
    </row>
    <row r="1690" spans="2:30" ht="12.75">
      <c r="B1690" s="18"/>
      <c r="C1690" s="22">
        <v>0</v>
      </c>
      <c r="D1690" s="22">
        <v>0</v>
      </c>
      <c r="E1690" s="22">
        <v>0</v>
      </c>
      <c r="F1690" s="22">
        <v>0</v>
      </c>
      <c r="G1690" s="22">
        <v>0</v>
      </c>
      <c r="H1690" s="22">
        <v>0</v>
      </c>
      <c r="I1690" s="22">
        <v>0</v>
      </c>
      <c r="J1690" s="22">
        <v>0</v>
      </c>
      <c r="K1690" s="22">
        <v>0</v>
      </c>
      <c r="L1690" s="22">
        <v>0</v>
      </c>
      <c r="M1690" s="22">
        <v>0</v>
      </c>
      <c r="N1690" s="22">
        <v>0</v>
      </c>
      <c r="O1690" s="22">
        <v>0</v>
      </c>
      <c r="P1690" s="22">
        <v>0</v>
      </c>
      <c r="Q1690" s="22">
        <v>0</v>
      </c>
      <c r="R1690" s="22">
        <v>0</v>
      </c>
      <c r="S1690" s="22">
        <v>0</v>
      </c>
      <c r="T1690" s="22">
        <v>0</v>
      </c>
      <c r="U1690" s="22"/>
      <c r="V1690" s="7">
        <f t="shared" si="37"/>
      </c>
      <c r="W1690" s="4"/>
      <c r="X1690" s="4"/>
      <c r="Y1690" s="4"/>
      <c r="Z1690" s="4"/>
      <c r="AA1690" s="4"/>
      <c r="AB1690" s="4"/>
      <c r="AC1690" s="4"/>
      <c r="AD1690" s="15"/>
    </row>
    <row r="1691" spans="2:30" ht="12.75">
      <c r="B1691" s="20" t="e">
        <f>LOOKUP(H1597,C1691:T1691,C1692:T1692)</f>
        <v>#N/A</v>
      </c>
      <c r="C1691" s="16">
        <v>10</v>
      </c>
      <c r="D1691" s="16">
        <v>20</v>
      </c>
      <c r="E1691" s="16">
        <v>30</v>
      </c>
      <c r="F1691" s="16">
        <v>40</v>
      </c>
      <c r="G1691" s="16">
        <v>50</v>
      </c>
      <c r="H1691" s="16">
        <v>60</v>
      </c>
      <c r="I1691" s="23">
        <v>70</v>
      </c>
      <c r="J1691" s="23">
        <v>80</v>
      </c>
      <c r="K1691" s="23">
        <v>90</v>
      </c>
      <c r="L1691" s="23">
        <v>100</v>
      </c>
      <c r="M1691" s="23">
        <v>110</v>
      </c>
      <c r="N1691" s="23">
        <v>120</v>
      </c>
      <c r="O1691" s="23">
        <v>130</v>
      </c>
      <c r="P1691" s="23">
        <v>140</v>
      </c>
      <c r="Q1691" s="23">
        <v>150</v>
      </c>
      <c r="R1691" s="23">
        <v>160</v>
      </c>
      <c r="S1691" s="23">
        <v>170</v>
      </c>
      <c r="T1691" s="23">
        <v>180</v>
      </c>
      <c r="U1691" s="16" t="s">
        <v>39</v>
      </c>
      <c r="V1691" s="7" t="e">
        <f t="shared" si="37"/>
        <v>#N/A</v>
      </c>
      <c r="W1691" s="4"/>
      <c r="X1691" s="4"/>
      <c r="Y1691" s="4"/>
      <c r="Z1691" s="4"/>
      <c r="AA1691" s="4"/>
      <c r="AB1691" s="4"/>
      <c r="AC1691" s="4"/>
      <c r="AD1691" s="15"/>
    </row>
    <row r="1692" spans="2:30" ht="12.75">
      <c r="B1692" s="29"/>
      <c r="C1692" s="24">
        <v>0</v>
      </c>
      <c r="D1692" s="24">
        <v>0</v>
      </c>
      <c r="E1692" s="24">
        <v>0</v>
      </c>
      <c r="F1692" s="24">
        <v>0</v>
      </c>
      <c r="G1692" s="24">
        <v>0</v>
      </c>
      <c r="H1692" s="24">
        <v>0</v>
      </c>
      <c r="I1692" s="24">
        <v>0</v>
      </c>
      <c r="J1692" s="24">
        <v>0</v>
      </c>
      <c r="K1692" s="24">
        <v>0</v>
      </c>
      <c r="L1692" s="24">
        <v>0</v>
      </c>
      <c r="M1692" s="24">
        <v>0</v>
      </c>
      <c r="N1692" s="24">
        <v>0</v>
      </c>
      <c r="O1692" s="24">
        <v>0</v>
      </c>
      <c r="P1692" s="24">
        <v>0</v>
      </c>
      <c r="Q1692" s="24">
        <v>0</v>
      </c>
      <c r="R1692" s="24">
        <v>0</v>
      </c>
      <c r="S1692" s="24">
        <v>0</v>
      </c>
      <c r="T1692" s="24">
        <v>0</v>
      </c>
      <c r="U1692" s="24"/>
      <c r="V1692" s="8">
        <f t="shared" si="37"/>
      </c>
      <c r="W1692" s="25"/>
      <c r="X1692" s="25"/>
      <c r="Y1692" s="25"/>
      <c r="Z1692" s="25"/>
      <c r="AA1692" s="25"/>
      <c r="AB1692" s="25"/>
      <c r="AC1692" s="25"/>
      <c r="AD1692" s="26"/>
    </row>
    <row r="1694" spans="2:30" ht="12.75">
      <c r="B1694" s="27" t="s">
        <v>46</v>
      </c>
      <c r="C1694" s="11"/>
      <c r="D1694" s="11"/>
      <c r="E1694" s="11"/>
      <c r="F1694" s="11"/>
      <c r="G1694" s="11"/>
      <c r="H1694" s="28">
        <f>SUM(H1695:H1712)</f>
        <v>0</v>
      </c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0"/>
      <c r="V1694" s="11"/>
      <c r="W1694" s="11"/>
      <c r="X1694" s="11"/>
      <c r="Y1694" s="11"/>
      <c r="Z1694" s="11"/>
      <c r="AA1694" s="11"/>
      <c r="AB1694" s="11"/>
      <c r="AC1694" s="11"/>
      <c r="AD1694" s="13"/>
    </row>
    <row r="1695" spans="2:30" ht="12.75">
      <c r="B1695" s="37" t="s">
        <v>42</v>
      </c>
      <c r="C1695" s="4"/>
      <c r="D1695" s="4"/>
      <c r="E1695" s="5" t="s">
        <v>41</v>
      </c>
      <c r="F1695" s="38" t="str">
        <f aca="true" t="shared" si="38" ref="F1695:G1712">F1598</f>
        <v>BS23</v>
      </c>
      <c r="G1695" s="39">
        <f t="shared" si="38"/>
        <v>10</v>
      </c>
      <c r="H1695">
        <f>IF(F1695=Tabelle1!$B$23,G1695,0)</f>
        <v>0</v>
      </c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4"/>
      <c r="W1695" s="4"/>
      <c r="X1695" s="4"/>
      <c r="Y1695" s="4"/>
      <c r="Z1695" s="4"/>
      <c r="AA1695" s="4"/>
      <c r="AB1695" s="4"/>
      <c r="AC1695" s="4"/>
      <c r="AD1695" s="15"/>
    </row>
    <row r="1696" spans="2:30" ht="12.75">
      <c r="B1696" s="14"/>
      <c r="C1696" s="4"/>
      <c r="D1696" s="4"/>
      <c r="E1696" s="4"/>
      <c r="F1696" s="38" t="str">
        <f t="shared" si="38"/>
        <v>TBM23</v>
      </c>
      <c r="G1696" s="39">
        <f t="shared" si="38"/>
        <v>20</v>
      </c>
      <c r="H1696">
        <f>IF(F1696=Tabelle1!$B$23,G1696,0)</f>
        <v>0</v>
      </c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4"/>
      <c r="W1696" s="4"/>
      <c r="X1696" s="4"/>
      <c r="Y1696" s="4"/>
      <c r="Z1696" s="4"/>
      <c r="AA1696" s="4"/>
      <c r="AB1696" s="4"/>
      <c r="AC1696" s="4"/>
      <c r="AD1696" s="15"/>
    </row>
    <row r="1697" spans="2:30" ht="12.75">
      <c r="B1697" s="14"/>
      <c r="C1697" s="4"/>
      <c r="D1697" s="4"/>
      <c r="E1697" s="4"/>
      <c r="F1697" s="38" t="str">
        <f t="shared" si="38"/>
        <v>FA23</v>
      </c>
      <c r="G1697" s="39">
        <f t="shared" si="38"/>
        <v>30</v>
      </c>
      <c r="H1697">
        <f>IF(F1697=Tabelle1!$B$23,G1697,0)</f>
        <v>0</v>
      </c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4"/>
      <c r="W1697" s="4"/>
      <c r="X1697" s="4"/>
      <c r="Y1697" s="4"/>
      <c r="Z1697" s="4"/>
      <c r="AA1697" s="4"/>
      <c r="AB1697" s="4"/>
      <c r="AC1697" s="4"/>
      <c r="AD1697" s="15"/>
    </row>
    <row r="1698" spans="2:30" ht="12.75">
      <c r="B1698" s="14"/>
      <c r="C1698" s="4"/>
      <c r="D1698" s="4"/>
      <c r="E1698" s="4"/>
      <c r="F1698" s="38" t="str">
        <f t="shared" si="38"/>
        <v>FA13</v>
      </c>
      <c r="G1698" s="39">
        <f t="shared" si="38"/>
        <v>40</v>
      </c>
      <c r="H1698">
        <f>IF(F1698=Tabelle1!$B$23,G1698,0)</f>
        <v>0</v>
      </c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4"/>
      <c r="W1698" s="4"/>
      <c r="X1698" s="4"/>
      <c r="Y1698" s="4"/>
      <c r="Z1698" s="4"/>
      <c r="AA1698" s="4"/>
      <c r="AB1698" s="4"/>
      <c r="AC1698" s="4"/>
      <c r="AD1698" s="15"/>
    </row>
    <row r="1699" spans="2:30" ht="12.75">
      <c r="B1699" s="14"/>
      <c r="C1699" s="4"/>
      <c r="D1699" s="4"/>
      <c r="E1699" s="4"/>
      <c r="F1699" s="38" t="str">
        <f t="shared" si="38"/>
        <v>SLM18</v>
      </c>
      <c r="G1699" s="39">
        <f t="shared" si="38"/>
        <v>50</v>
      </c>
      <c r="H1699">
        <f>IF(F1699=Tabelle1!$B$23,G1699,0)</f>
        <v>0</v>
      </c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15"/>
    </row>
    <row r="1700" spans="2:30" ht="12.75">
      <c r="B1700" s="14"/>
      <c r="C1700" s="4"/>
      <c r="D1700" s="4"/>
      <c r="E1700" s="4"/>
      <c r="F1700" s="38" t="str">
        <f t="shared" si="38"/>
        <v>SLM13</v>
      </c>
      <c r="G1700" s="39">
        <f t="shared" si="38"/>
        <v>60</v>
      </c>
      <c r="H1700">
        <f>IF(F1700=Tabelle1!$B$23,G1700,0)</f>
        <v>0</v>
      </c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15"/>
    </row>
    <row r="1701" spans="2:30" ht="12.75">
      <c r="B1701" s="14"/>
      <c r="C1701" s="4"/>
      <c r="D1701" s="4"/>
      <c r="E1701" s="4"/>
      <c r="F1701" s="40" t="str">
        <f t="shared" si="38"/>
        <v>für neues1</v>
      </c>
      <c r="G1701" s="41">
        <f t="shared" si="38"/>
        <v>70</v>
      </c>
      <c r="H1701">
        <f>IF(F1701=Tabelle1!$B$23,G1701,0)</f>
        <v>0</v>
      </c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15"/>
    </row>
    <row r="1702" spans="2:30" ht="12.75">
      <c r="B1702" s="14"/>
      <c r="C1702" s="4"/>
      <c r="D1702" s="4"/>
      <c r="E1702" s="4"/>
      <c r="F1702" s="40" t="str">
        <f t="shared" si="38"/>
        <v>für neues2</v>
      </c>
      <c r="G1702" s="41">
        <f t="shared" si="38"/>
        <v>80</v>
      </c>
      <c r="H1702">
        <f>IF(F1702=Tabelle1!$B$23,G1702,0)</f>
        <v>0</v>
      </c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15"/>
    </row>
    <row r="1703" spans="2:30" ht="12.75">
      <c r="B1703" s="14"/>
      <c r="C1703" s="4"/>
      <c r="D1703" s="4"/>
      <c r="E1703" s="4"/>
      <c r="F1703" s="40" t="str">
        <f t="shared" si="38"/>
        <v>für neues3</v>
      </c>
      <c r="G1703" s="41">
        <f t="shared" si="38"/>
        <v>90</v>
      </c>
      <c r="H1703">
        <f>IF(F1703=Tabelle1!$B$23,G1703,0)</f>
        <v>0</v>
      </c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15"/>
    </row>
    <row r="1704" spans="2:30" ht="12.75">
      <c r="B1704" s="14"/>
      <c r="C1704" s="4"/>
      <c r="D1704" s="4"/>
      <c r="E1704" s="4"/>
      <c r="F1704" s="40" t="str">
        <f t="shared" si="38"/>
        <v>für neues4</v>
      </c>
      <c r="G1704" s="41">
        <f t="shared" si="38"/>
        <v>100</v>
      </c>
      <c r="H1704">
        <f>IF(F1704=Tabelle1!$B$23,G1704,0)</f>
        <v>0</v>
      </c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15"/>
    </row>
    <row r="1705" spans="2:30" ht="12.75">
      <c r="B1705" s="14"/>
      <c r="C1705" s="4"/>
      <c r="D1705" s="4"/>
      <c r="E1705" s="4"/>
      <c r="F1705" s="40" t="str">
        <f t="shared" si="38"/>
        <v>für neues5</v>
      </c>
      <c r="G1705" s="41">
        <f t="shared" si="38"/>
        <v>110</v>
      </c>
      <c r="H1705">
        <f>IF(F1705=Tabelle1!$B$23,G1705,0)</f>
        <v>0</v>
      </c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15"/>
    </row>
    <row r="1706" spans="2:30" ht="12.75">
      <c r="B1706" s="14"/>
      <c r="C1706" s="4"/>
      <c r="D1706" s="4"/>
      <c r="E1706" s="4"/>
      <c r="F1706" s="40" t="str">
        <f t="shared" si="38"/>
        <v>für neues6</v>
      </c>
      <c r="G1706" s="41">
        <f t="shared" si="38"/>
        <v>120</v>
      </c>
      <c r="H1706">
        <f>IF(F1706=Tabelle1!$B$23,G1706,0)</f>
        <v>0</v>
      </c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15"/>
    </row>
    <row r="1707" spans="2:30" ht="12.75">
      <c r="B1707" s="14"/>
      <c r="C1707" s="4"/>
      <c r="D1707" s="4"/>
      <c r="E1707" s="4"/>
      <c r="F1707" s="40" t="str">
        <f t="shared" si="38"/>
        <v>für neues7</v>
      </c>
      <c r="G1707" s="41">
        <f t="shared" si="38"/>
        <v>130</v>
      </c>
      <c r="H1707">
        <f>IF(F1707=Tabelle1!$B$23,G1707,0)</f>
        <v>0</v>
      </c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15"/>
    </row>
    <row r="1708" spans="2:30" ht="12.75">
      <c r="B1708" s="14"/>
      <c r="C1708" s="4"/>
      <c r="D1708" s="4"/>
      <c r="E1708" s="4"/>
      <c r="F1708" s="40" t="str">
        <f t="shared" si="38"/>
        <v>für neues8</v>
      </c>
      <c r="G1708" s="41">
        <f t="shared" si="38"/>
        <v>140</v>
      </c>
      <c r="H1708">
        <f>IF(F1708=Tabelle1!$B$23,G1708,0)</f>
        <v>0</v>
      </c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15"/>
    </row>
    <row r="1709" spans="2:30" ht="12.75">
      <c r="B1709" s="14"/>
      <c r="C1709" s="4"/>
      <c r="D1709" s="4"/>
      <c r="E1709" s="4"/>
      <c r="F1709" s="40" t="str">
        <f t="shared" si="38"/>
        <v>für neues9</v>
      </c>
      <c r="G1709" s="41">
        <f t="shared" si="38"/>
        <v>150</v>
      </c>
      <c r="H1709">
        <f>IF(F1709=Tabelle1!$B$23,G1709,0)</f>
        <v>0</v>
      </c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15"/>
    </row>
    <row r="1710" spans="2:30" ht="12.75">
      <c r="B1710" s="14"/>
      <c r="C1710" s="4"/>
      <c r="D1710" s="4"/>
      <c r="E1710" s="4"/>
      <c r="F1710" s="40" t="str">
        <f t="shared" si="38"/>
        <v>für neues10</v>
      </c>
      <c r="G1710" s="41">
        <f t="shared" si="38"/>
        <v>160</v>
      </c>
      <c r="H1710">
        <f>IF(F1710=Tabelle1!$B$23,G1710,0)</f>
        <v>0</v>
      </c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15"/>
    </row>
    <row r="1711" spans="2:30" ht="12.75">
      <c r="B1711" s="14"/>
      <c r="C1711" s="4"/>
      <c r="D1711" s="4"/>
      <c r="E1711" s="4"/>
      <c r="F1711" s="40" t="str">
        <f t="shared" si="38"/>
        <v>für neues11</v>
      </c>
      <c r="G1711" s="41">
        <f t="shared" si="38"/>
        <v>170</v>
      </c>
      <c r="H1711">
        <f>IF(F1711=Tabelle1!$B$23,G1711,0)</f>
        <v>0</v>
      </c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15"/>
    </row>
    <row r="1712" spans="2:30" ht="12.75">
      <c r="B1712" s="14"/>
      <c r="C1712" s="4"/>
      <c r="D1712" s="4"/>
      <c r="E1712" s="4"/>
      <c r="F1712" s="40" t="str">
        <f t="shared" si="38"/>
        <v>für neues12</v>
      </c>
      <c r="G1712" s="41">
        <f t="shared" si="38"/>
        <v>180</v>
      </c>
      <c r="H1712">
        <f>IF(F1712=Tabelle1!$B$23,G1712,0)</f>
        <v>0</v>
      </c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15"/>
    </row>
    <row r="1713" spans="2:30" ht="13.5" thickBot="1">
      <c r="B1713" s="1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17"/>
      <c r="AA1713" s="4"/>
      <c r="AB1713" s="4"/>
      <c r="AC1713" s="4"/>
      <c r="AD1713" s="15">
        <f>AD1616+1</f>
        <v>3</v>
      </c>
    </row>
    <row r="1714" spans="2:30" ht="12.75">
      <c r="B1714" s="18" t="e">
        <f>LOOKUP(H1694,C1714:T1714,C1715:T1715)</f>
        <v>#N/A</v>
      </c>
      <c r="C1714" s="19">
        <v>10</v>
      </c>
      <c r="D1714" s="19">
        <v>20</v>
      </c>
      <c r="E1714" s="19">
        <v>30</v>
      </c>
      <c r="F1714" s="19">
        <v>40</v>
      </c>
      <c r="G1714" s="19">
        <v>50</v>
      </c>
      <c r="H1714" s="19">
        <v>60</v>
      </c>
      <c r="I1714" s="19">
        <v>70</v>
      </c>
      <c r="J1714" s="19">
        <v>80</v>
      </c>
      <c r="K1714" s="19">
        <v>90</v>
      </c>
      <c r="L1714" s="19">
        <v>100</v>
      </c>
      <c r="M1714" s="19">
        <v>110</v>
      </c>
      <c r="N1714" s="19">
        <v>120</v>
      </c>
      <c r="O1714" s="19">
        <v>130</v>
      </c>
      <c r="P1714" s="19">
        <v>140</v>
      </c>
      <c r="Q1714" s="19">
        <v>150</v>
      </c>
      <c r="R1714" s="19">
        <v>160</v>
      </c>
      <c r="S1714" s="19">
        <v>170</v>
      </c>
      <c r="T1714" s="19">
        <v>180</v>
      </c>
      <c r="U1714" s="19" t="s">
        <v>72</v>
      </c>
      <c r="V1714" s="6" t="e">
        <f>IF(B1714&gt;0,U1714,"")</f>
        <v>#N/A</v>
      </c>
      <c r="W1714" s="4"/>
      <c r="X1714" s="35" t="e">
        <f>IF(V1714="","",V1714)</f>
        <v>#N/A</v>
      </c>
      <c r="Y1714" s="19" t="e">
        <f>IF(X1714="","",1)</f>
        <v>#N/A</v>
      </c>
      <c r="Z1714" s="4"/>
      <c r="AA1714" s="4"/>
      <c r="AB1714" s="4">
        <v>1</v>
      </c>
      <c r="AC1714" s="4" t="e">
        <f>LOOKUP(AB1714,Y1714:Y1751,X1714:X1751)</f>
        <v>#N/A</v>
      </c>
      <c r="AD1714" s="31" t="e">
        <f>AC1714</f>
        <v>#N/A</v>
      </c>
    </row>
    <row r="1715" spans="2:30" ht="12.75">
      <c r="B1715" s="18"/>
      <c r="C1715" s="19">
        <v>0</v>
      </c>
      <c r="D1715" s="19">
        <v>0</v>
      </c>
      <c r="E1715" s="19">
        <v>30</v>
      </c>
      <c r="F1715" s="19">
        <v>40</v>
      </c>
      <c r="G1715" s="19">
        <v>0</v>
      </c>
      <c r="H1715" s="19">
        <v>0</v>
      </c>
      <c r="I1715" s="19">
        <v>0</v>
      </c>
      <c r="J1715" s="19">
        <v>0</v>
      </c>
      <c r="K1715" s="19">
        <v>0</v>
      </c>
      <c r="L1715" s="19">
        <v>0</v>
      </c>
      <c r="M1715" s="19">
        <v>0</v>
      </c>
      <c r="N1715" s="19">
        <v>0</v>
      </c>
      <c r="O1715" s="19">
        <v>0</v>
      </c>
      <c r="P1715" s="19">
        <v>0</v>
      </c>
      <c r="Q1715" s="19">
        <v>0</v>
      </c>
      <c r="R1715" s="19">
        <v>0</v>
      </c>
      <c r="S1715" s="19">
        <v>0</v>
      </c>
      <c r="T1715" s="19">
        <v>0</v>
      </c>
      <c r="U1715" s="19"/>
      <c r="V1715" s="7">
        <f aca="true" t="shared" si="39" ref="V1715:V1755">IF(B1715&gt;0,U1715,"")</f>
      </c>
      <c r="W1715" s="4"/>
      <c r="X1715" s="35" t="e">
        <f>IF(V1716="","",V1716)</f>
        <v>#N/A</v>
      </c>
      <c r="Y1715" s="19" t="e">
        <f>IF(X1715="","",(SUM(Y1714:Y1714)+1))</f>
        <v>#N/A</v>
      </c>
      <c r="Z1715" s="4"/>
      <c r="AA1715" s="4"/>
      <c r="AB1715" s="4">
        <f aca="true" t="shared" si="40" ref="AB1715:AB1723">AB1714*2</f>
        <v>2</v>
      </c>
      <c r="AC1715" s="4" t="e">
        <f>LOOKUP(AB1715,Y1714:Y1751,X1714:X1751)</f>
        <v>#N/A</v>
      </c>
      <c r="AD1715" s="32" t="e">
        <f>IF(AC1715=AC1714," ",AC1715)</f>
        <v>#N/A</v>
      </c>
    </row>
    <row r="1716" spans="2:30" ht="12.75">
      <c r="B1716" s="20" t="e">
        <f>LOOKUP(H1694,C1716:T1716,C1717:T1717)</f>
        <v>#N/A</v>
      </c>
      <c r="C1716" s="4">
        <v>10</v>
      </c>
      <c r="D1716" s="4">
        <v>20</v>
      </c>
      <c r="E1716" s="4">
        <v>30</v>
      </c>
      <c r="F1716" s="4">
        <v>40</v>
      </c>
      <c r="G1716" s="4">
        <v>50</v>
      </c>
      <c r="H1716" s="4">
        <v>60</v>
      </c>
      <c r="I1716" s="9">
        <v>70</v>
      </c>
      <c r="J1716" s="9">
        <v>80</v>
      </c>
      <c r="K1716" s="9">
        <v>90</v>
      </c>
      <c r="L1716" s="9">
        <v>100</v>
      </c>
      <c r="M1716" s="9">
        <v>110</v>
      </c>
      <c r="N1716" s="9">
        <v>120</v>
      </c>
      <c r="O1716" s="9">
        <v>130</v>
      </c>
      <c r="P1716" s="9">
        <v>140</v>
      </c>
      <c r="Q1716" s="9">
        <v>150</v>
      </c>
      <c r="R1716" s="9">
        <v>160</v>
      </c>
      <c r="S1716" s="9">
        <v>170</v>
      </c>
      <c r="T1716" s="9">
        <v>180</v>
      </c>
      <c r="U1716" s="4" t="s">
        <v>73</v>
      </c>
      <c r="V1716" s="7" t="e">
        <f t="shared" si="39"/>
        <v>#N/A</v>
      </c>
      <c r="W1716" s="4"/>
      <c r="X1716" s="35" t="e">
        <f>IF(V1718="","",V1718)</f>
        <v>#N/A</v>
      </c>
      <c r="Y1716" s="19" t="e">
        <f>IF(X1716="","",(SUM(Y1714:Y1715)+1))</f>
        <v>#N/A</v>
      </c>
      <c r="Z1716" s="4"/>
      <c r="AA1716" s="4"/>
      <c r="AB1716" s="4">
        <f t="shared" si="40"/>
        <v>4</v>
      </c>
      <c r="AC1716" s="4" t="e">
        <f>LOOKUP(AB1716,Y1714:Y1751,X1714:X1751)</f>
        <v>#N/A</v>
      </c>
      <c r="AD1716" s="32" t="e">
        <f aca="true" t="shared" si="41" ref="AD1716:AD1723">IF(AC1716=AC1715," ",AC1716)</f>
        <v>#N/A</v>
      </c>
    </row>
    <row r="1717" spans="2:30" ht="12.75">
      <c r="B1717" s="21"/>
      <c r="C1717" s="4">
        <v>0</v>
      </c>
      <c r="D1717" s="4">
        <v>0</v>
      </c>
      <c r="E1717" s="4">
        <v>30</v>
      </c>
      <c r="F1717" s="4">
        <v>40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/>
      <c r="V1717" s="7">
        <f t="shared" si="39"/>
      </c>
      <c r="W1717" s="4"/>
      <c r="X1717" s="35" t="e">
        <f>IF(V1720="","",V1720)</f>
        <v>#N/A</v>
      </c>
      <c r="Y1717" s="19" t="e">
        <f>IF(X1717="","",(SUM(Y1714:Y1716)+1))</f>
        <v>#N/A</v>
      </c>
      <c r="Z1717" s="4"/>
      <c r="AA1717" s="4"/>
      <c r="AB1717" s="4">
        <f t="shared" si="40"/>
        <v>8</v>
      </c>
      <c r="AC1717" s="4" t="e">
        <f>LOOKUP(AB1717,Y1714:Y1751,X1714:X1751)</f>
        <v>#N/A</v>
      </c>
      <c r="AD1717" s="32" t="e">
        <f t="shared" si="41"/>
        <v>#N/A</v>
      </c>
    </row>
    <row r="1718" spans="2:30" ht="12.75">
      <c r="B1718" s="18" t="e">
        <f>LOOKUP(H1694,C1718:T1718,C1719:T1719)</f>
        <v>#N/A</v>
      </c>
      <c r="C1718" s="19">
        <v>10</v>
      </c>
      <c r="D1718" s="19">
        <v>20</v>
      </c>
      <c r="E1718" s="19">
        <v>30</v>
      </c>
      <c r="F1718" s="19">
        <v>40</v>
      </c>
      <c r="G1718" s="19">
        <v>50</v>
      </c>
      <c r="H1718" s="19">
        <v>60</v>
      </c>
      <c r="I1718" s="19">
        <v>70</v>
      </c>
      <c r="J1718" s="19">
        <v>80</v>
      </c>
      <c r="K1718" s="19">
        <v>90</v>
      </c>
      <c r="L1718" s="19">
        <v>100</v>
      </c>
      <c r="M1718" s="19">
        <v>110</v>
      </c>
      <c r="N1718" s="19">
        <v>120</v>
      </c>
      <c r="O1718" s="19">
        <v>130</v>
      </c>
      <c r="P1718" s="19">
        <v>140</v>
      </c>
      <c r="Q1718" s="19">
        <v>150</v>
      </c>
      <c r="R1718" s="19">
        <v>160</v>
      </c>
      <c r="S1718" s="19">
        <v>170</v>
      </c>
      <c r="T1718" s="19">
        <v>180</v>
      </c>
      <c r="U1718" s="19" t="s">
        <v>74</v>
      </c>
      <c r="V1718" s="7" t="e">
        <f t="shared" si="39"/>
        <v>#N/A</v>
      </c>
      <c r="W1718" s="4"/>
      <c r="X1718" s="35" t="e">
        <f>IF(V1722="","",V1722)</f>
        <v>#N/A</v>
      </c>
      <c r="Y1718" s="19" t="e">
        <f>IF(X1718="","",(SUM(Y1714:Y1717)+1))</f>
        <v>#N/A</v>
      </c>
      <c r="Z1718" s="4"/>
      <c r="AA1718" s="4"/>
      <c r="AB1718" s="4">
        <f t="shared" si="40"/>
        <v>16</v>
      </c>
      <c r="AC1718" s="4" t="e">
        <f>LOOKUP(AB1718,Y1714:Y1751,X1714:X1751)</f>
        <v>#N/A</v>
      </c>
      <c r="AD1718" s="32" t="e">
        <f t="shared" si="41"/>
        <v>#N/A</v>
      </c>
    </row>
    <row r="1719" spans="2:30" ht="12.75">
      <c r="B1719" s="18"/>
      <c r="C1719" s="19">
        <v>10</v>
      </c>
      <c r="D1719" s="19">
        <v>0</v>
      </c>
      <c r="E1719" s="19">
        <v>30</v>
      </c>
      <c r="F1719" s="19">
        <v>40</v>
      </c>
      <c r="G1719" s="19">
        <v>0</v>
      </c>
      <c r="H1719" s="19">
        <v>0</v>
      </c>
      <c r="I1719" s="19">
        <v>0</v>
      </c>
      <c r="J1719" s="19">
        <v>0</v>
      </c>
      <c r="K1719" s="19">
        <v>0</v>
      </c>
      <c r="L1719" s="19">
        <v>0</v>
      </c>
      <c r="M1719" s="19">
        <v>0</v>
      </c>
      <c r="N1719" s="19">
        <v>0</v>
      </c>
      <c r="O1719" s="19">
        <v>0</v>
      </c>
      <c r="P1719" s="19">
        <v>0</v>
      </c>
      <c r="Q1719" s="19">
        <v>0</v>
      </c>
      <c r="R1719" s="19">
        <v>0</v>
      </c>
      <c r="S1719" s="19">
        <v>0</v>
      </c>
      <c r="T1719" s="19">
        <v>0</v>
      </c>
      <c r="U1719" s="19"/>
      <c r="V1719" s="7">
        <f t="shared" si="39"/>
      </c>
      <c r="W1719" s="4"/>
      <c r="X1719" s="35" t="e">
        <f>IF(V1724="","",V1724)</f>
        <v>#N/A</v>
      </c>
      <c r="Y1719" s="19" t="e">
        <f>IF(X1719="","",(SUM(Y1714:Y1718)+1))</f>
        <v>#N/A</v>
      </c>
      <c r="Z1719" s="4"/>
      <c r="AA1719" s="4"/>
      <c r="AB1719" s="4">
        <f t="shared" si="40"/>
        <v>32</v>
      </c>
      <c r="AC1719" s="4" t="e">
        <f>LOOKUP(AB1719,Y1714:Y1751,X1714:X1751)</f>
        <v>#N/A</v>
      </c>
      <c r="AD1719" s="32" t="e">
        <f t="shared" si="41"/>
        <v>#N/A</v>
      </c>
    </row>
    <row r="1720" spans="2:30" ht="12.75">
      <c r="B1720" s="20" t="e">
        <f>LOOKUP(H1694,C1720:T1720,C1721:T1721)</f>
        <v>#N/A</v>
      </c>
      <c r="C1720" s="4">
        <v>10</v>
      </c>
      <c r="D1720" s="4">
        <v>20</v>
      </c>
      <c r="E1720" s="4">
        <v>30</v>
      </c>
      <c r="F1720" s="4">
        <v>40</v>
      </c>
      <c r="G1720" s="4">
        <v>50</v>
      </c>
      <c r="H1720" s="4">
        <v>60</v>
      </c>
      <c r="I1720" s="9">
        <v>70</v>
      </c>
      <c r="J1720" s="9">
        <v>80</v>
      </c>
      <c r="K1720" s="9">
        <v>90</v>
      </c>
      <c r="L1720" s="9">
        <v>100</v>
      </c>
      <c r="M1720" s="9">
        <v>110</v>
      </c>
      <c r="N1720" s="9">
        <v>120</v>
      </c>
      <c r="O1720" s="9">
        <v>130</v>
      </c>
      <c r="P1720" s="9">
        <v>140</v>
      </c>
      <c r="Q1720" s="9">
        <v>150</v>
      </c>
      <c r="R1720" s="9">
        <v>160</v>
      </c>
      <c r="S1720" s="9">
        <v>170</v>
      </c>
      <c r="T1720" s="9">
        <v>180</v>
      </c>
      <c r="U1720" s="4" t="s">
        <v>75</v>
      </c>
      <c r="V1720" s="7" t="e">
        <f t="shared" si="39"/>
        <v>#N/A</v>
      </c>
      <c r="W1720" s="4"/>
      <c r="X1720" s="35" t="e">
        <f>IF(V1726="","",V1726)</f>
        <v>#N/A</v>
      </c>
      <c r="Y1720" s="19" t="e">
        <f>IF(X1720="","",(SUM(Y1714:Y1719)+1))</f>
        <v>#N/A</v>
      </c>
      <c r="Z1720" s="4"/>
      <c r="AA1720" s="4"/>
      <c r="AB1720" s="4">
        <f t="shared" si="40"/>
        <v>64</v>
      </c>
      <c r="AC1720" s="4" t="e">
        <f>LOOKUP(AB1720,Y1714:Y1751,X1714:X1751)</f>
        <v>#N/A</v>
      </c>
      <c r="AD1720" s="32" t="e">
        <f t="shared" si="41"/>
        <v>#N/A</v>
      </c>
    </row>
    <row r="1721" spans="2:30" ht="12.75">
      <c r="B1721" s="21"/>
      <c r="C1721" s="4">
        <v>0</v>
      </c>
      <c r="D1721" s="4">
        <v>0</v>
      </c>
      <c r="E1721" s="4">
        <v>30</v>
      </c>
      <c r="F1721" s="4">
        <v>40</v>
      </c>
      <c r="G1721" s="4">
        <v>50</v>
      </c>
      <c r="H1721" s="4">
        <v>60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/>
      <c r="V1721" s="7">
        <f t="shared" si="39"/>
      </c>
      <c r="W1721" s="4"/>
      <c r="X1721" s="35" t="e">
        <f>IF(V1728="","",V1728)</f>
        <v>#N/A</v>
      </c>
      <c r="Y1721" s="19" t="e">
        <f>IF(X1721="","",(SUM(Y1714:Y1720)+1))</f>
        <v>#N/A</v>
      </c>
      <c r="Z1721" s="4"/>
      <c r="AA1721" s="4"/>
      <c r="AB1721" s="4">
        <f t="shared" si="40"/>
        <v>128</v>
      </c>
      <c r="AC1721" s="4" t="e">
        <f>LOOKUP(AB1721,Y1714:Y1751,X1714:X1751)</f>
        <v>#N/A</v>
      </c>
      <c r="AD1721" s="32" t="e">
        <f t="shared" si="41"/>
        <v>#N/A</v>
      </c>
    </row>
    <row r="1722" spans="2:30" ht="12.75">
      <c r="B1722" s="18" t="e">
        <f>LOOKUP(H1694,C1722:T1722,C1723:T1723)</f>
        <v>#N/A</v>
      </c>
      <c r="C1722" s="19">
        <v>10</v>
      </c>
      <c r="D1722" s="19">
        <v>20</v>
      </c>
      <c r="E1722" s="19">
        <v>30</v>
      </c>
      <c r="F1722" s="19">
        <v>40</v>
      </c>
      <c r="G1722" s="19">
        <v>50</v>
      </c>
      <c r="H1722" s="19">
        <v>60</v>
      </c>
      <c r="I1722" s="19">
        <v>70</v>
      </c>
      <c r="J1722" s="19">
        <v>80</v>
      </c>
      <c r="K1722" s="19">
        <v>90</v>
      </c>
      <c r="L1722" s="19">
        <v>100</v>
      </c>
      <c r="M1722" s="19">
        <v>110</v>
      </c>
      <c r="N1722" s="19">
        <v>120</v>
      </c>
      <c r="O1722" s="19">
        <v>130</v>
      </c>
      <c r="P1722" s="19">
        <v>140</v>
      </c>
      <c r="Q1722" s="19">
        <v>150</v>
      </c>
      <c r="R1722" s="19">
        <v>160</v>
      </c>
      <c r="S1722" s="19">
        <v>170</v>
      </c>
      <c r="T1722" s="19">
        <v>180</v>
      </c>
      <c r="U1722" s="19" t="s">
        <v>76</v>
      </c>
      <c r="V1722" s="7" t="e">
        <f t="shared" si="39"/>
        <v>#N/A</v>
      </c>
      <c r="W1722" s="4"/>
      <c r="X1722" s="35" t="e">
        <f>IF(V1730="","",V1730)</f>
        <v>#N/A</v>
      </c>
      <c r="Y1722" s="19" t="e">
        <f>IF(X1722="","",(SUM(Y1714:Y1721)+1))</f>
        <v>#N/A</v>
      </c>
      <c r="Z1722" s="4"/>
      <c r="AA1722" s="4"/>
      <c r="AB1722" s="4">
        <f t="shared" si="40"/>
        <v>256</v>
      </c>
      <c r="AC1722" s="4" t="e">
        <f>LOOKUP(AB1722,Y1714:Y1751,X1714:X1751)</f>
        <v>#N/A</v>
      </c>
      <c r="AD1722" s="32" t="e">
        <f t="shared" si="41"/>
        <v>#N/A</v>
      </c>
    </row>
    <row r="1723" spans="2:30" ht="12.75">
      <c r="B1723" s="18"/>
      <c r="C1723" s="19">
        <v>0</v>
      </c>
      <c r="D1723" s="19">
        <v>0</v>
      </c>
      <c r="E1723" s="19">
        <v>30</v>
      </c>
      <c r="F1723" s="19">
        <v>40</v>
      </c>
      <c r="G1723" s="19">
        <v>0</v>
      </c>
      <c r="H1723" s="19">
        <v>0</v>
      </c>
      <c r="I1723" s="19">
        <v>0</v>
      </c>
      <c r="J1723" s="19">
        <v>0</v>
      </c>
      <c r="K1723" s="19">
        <v>0</v>
      </c>
      <c r="L1723" s="19">
        <v>0</v>
      </c>
      <c r="M1723" s="19">
        <v>0</v>
      </c>
      <c r="N1723" s="19">
        <v>0</v>
      </c>
      <c r="O1723" s="19">
        <v>0</v>
      </c>
      <c r="P1723" s="19">
        <v>0</v>
      </c>
      <c r="Q1723" s="19">
        <v>0</v>
      </c>
      <c r="R1723" s="19">
        <v>0</v>
      </c>
      <c r="S1723" s="19">
        <v>0</v>
      </c>
      <c r="T1723" s="19">
        <v>0</v>
      </c>
      <c r="U1723" s="19"/>
      <c r="V1723" s="7">
        <f t="shared" si="39"/>
      </c>
      <c r="W1723" s="4"/>
      <c r="X1723" s="35" t="e">
        <f>IF(V1732="","",V1732)</f>
        <v>#N/A</v>
      </c>
      <c r="Y1723" s="19" t="e">
        <f>IF(X1723="","",(SUM(Y1714:Y1722)+1))</f>
        <v>#N/A</v>
      </c>
      <c r="Z1723" s="4"/>
      <c r="AA1723" s="4"/>
      <c r="AB1723" s="4">
        <f t="shared" si="40"/>
        <v>512</v>
      </c>
      <c r="AC1723" s="4" t="e">
        <f>LOOKUP(AB1723,Y1714:Y1751,X1714:X1751)</f>
        <v>#N/A</v>
      </c>
      <c r="AD1723" s="32" t="e">
        <f t="shared" si="41"/>
        <v>#N/A</v>
      </c>
    </row>
    <row r="1724" spans="2:30" ht="12.75">
      <c r="B1724" s="20" t="e">
        <f>LOOKUP(H1694,C1724:T1724,C1725:T1725)</f>
        <v>#N/A</v>
      </c>
      <c r="C1724" s="4">
        <v>10</v>
      </c>
      <c r="D1724" s="4">
        <v>20</v>
      </c>
      <c r="E1724" s="4">
        <v>30</v>
      </c>
      <c r="F1724" s="4">
        <v>40</v>
      </c>
      <c r="G1724" s="4">
        <v>50</v>
      </c>
      <c r="H1724" s="4">
        <v>60</v>
      </c>
      <c r="I1724" s="9">
        <v>70</v>
      </c>
      <c r="J1724" s="9">
        <v>80</v>
      </c>
      <c r="K1724" s="9">
        <v>90</v>
      </c>
      <c r="L1724" s="9">
        <v>100</v>
      </c>
      <c r="M1724" s="9">
        <v>110</v>
      </c>
      <c r="N1724" s="9">
        <v>120</v>
      </c>
      <c r="O1724" s="9">
        <v>130</v>
      </c>
      <c r="P1724" s="9">
        <v>140</v>
      </c>
      <c r="Q1724" s="9">
        <v>150</v>
      </c>
      <c r="R1724" s="9">
        <v>160</v>
      </c>
      <c r="S1724" s="9">
        <v>170</v>
      </c>
      <c r="T1724" s="9">
        <v>180</v>
      </c>
      <c r="U1724" s="4" t="s">
        <v>77</v>
      </c>
      <c r="V1724" s="7" t="e">
        <f t="shared" si="39"/>
        <v>#N/A</v>
      </c>
      <c r="W1724" s="4"/>
      <c r="X1724" s="35" t="e">
        <f>IF(V1734="","",V1734)</f>
        <v>#N/A</v>
      </c>
      <c r="Y1724" s="19" t="e">
        <f>IF(X1724="","",(SUM(Y1714:Y1723)+1))</f>
        <v>#N/A</v>
      </c>
      <c r="Z1724" s="4"/>
      <c r="AA1724" s="4"/>
      <c r="AB1724" s="4">
        <f aca="true" t="shared" si="42" ref="AB1724:AB1751">AB1723*2</f>
        <v>1024</v>
      </c>
      <c r="AC1724" s="4" t="e">
        <f>LOOKUP(AB1724,Y1714:Y1751,X1714:X1751)</f>
        <v>#N/A</v>
      </c>
      <c r="AD1724" s="32" t="e">
        <f>IF(AC1724=AC1723," ",AC1724)</f>
        <v>#N/A</v>
      </c>
    </row>
    <row r="1725" spans="2:30" ht="12.75">
      <c r="B1725" s="21"/>
      <c r="C1725" s="4">
        <v>0</v>
      </c>
      <c r="D1725" s="4">
        <v>0</v>
      </c>
      <c r="E1725" s="4">
        <v>30</v>
      </c>
      <c r="F1725" s="4">
        <v>40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/>
      <c r="V1725" s="7">
        <f t="shared" si="39"/>
      </c>
      <c r="W1725" s="4"/>
      <c r="X1725" s="35" t="e">
        <f>IF(V1736="","",V1736)</f>
        <v>#N/A</v>
      </c>
      <c r="Y1725" s="19" t="e">
        <f>IF(X1725="","",(SUM(Y1714:Y1724)+1))</f>
        <v>#N/A</v>
      </c>
      <c r="Z1725" s="4"/>
      <c r="AA1725" s="4"/>
      <c r="AB1725" s="4">
        <f t="shared" si="42"/>
        <v>2048</v>
      </c>
      <c r="AC1725" s="4" t="e">
        <f>LOOKUP(AB1725,Y1714:Y1751,X1714:X1751)</f>
        <v>#N/A</v>
      </c>
      <c r="AD1725" s="33" t="e">
        <f aca="true" t="shared" si="43" ref="AD1725:AD1750">IF(AC1725=AC1724," ",AC1725)</f>
        <v>#N/A</v>
      </c>
    </row>
    <row r="1726" spans="2:30" ht="12.75">
      <c r="B1726" s="18" t="e">
        <f>LOOKUP(H1694,C1726:T1726,C1727:T1727)</f>
        <v>#N/A</v>
      </c>
      <c r="C1726" s="19">
        <v>10</v>
      </c>
      <c r="D1726" s="19">
        <v>20</v>
      </c>
      <c r="E1726" s="19">
        <v>30</v>
      </c>
      <c r="F1726" s="19">
        <v>40</v>
      </c>
      <c r="G1726" s="19">
        <v>50</v>
      </c>
      <c r="H1726" s="19">
        <v>60</v>
      </c>
      <c r="I1726" s="19">
        <v>70</v>
      </c>
      <c r="J1726" s="19">
        <v>80</v>
      </c>
      <c r="K1726" s="19">
        <v>90</v>
      </c>
      <c r="L1726" s="19">
        <v>100</v>
      </c>
      <c r="M1726" s="19">
        <v>110</v>
      </c>
      <c r="N1726" s="19">
        <v>120</v>
      </c>
      <c r="O1726" s="19">
        <v>130</v>
      </c>
      <c r="P1726" s="19">
        <v>140</v>
      </c>
      <c r="Q1726" s="19">
        <v>150</v>
      </c>
      <c r="R1726" s="19">
        <v>160</v>
      </c>
      <c r="S1726" s="19">
        <v>170</v>
      </c>
      <c r="T1726" s="19">
        <v>180</v>
      </c>
      <c r="U1726" s="19" t="s">
        <v>78</v>
      </c>
      <c r="V1726" s="7" t="e">
        <f t="shared" si="39"/>
        <v>#N/A</v>
      </c>
      <c r="W1726" s="4"/>
      <c r="X1726" s="35" t="e">
        <f>IF(V1738="","",V1738)</f>
        <v>#N/A</v>
      </c>
      <c r="Y1726" s="19" t="e">
        <f>IF(X1726="","",(SUM(Y1714:Y1725)+1))</f>
        <v>#N/A</v>
      </c>
      <c r="Z1726" s="4"/>
      <c r="AA1726" s="4"/>
      <c r="AB1726" s="4">
        <f t="shared" si="42"/>
        <v>4096</v>
      </c>
      <c r="AC1726" s="4" t="e">
        <f>LOOKUP(AB1726,Y1714:Y1751,X1714:X1751)</f>
        <v>#N/A</v>
      </c>
      <c r="AD1726" s="33" t="e">
        <f t="shared" si="43"/>
        <v>#N/A</v>
      </c>
    </row>
    <row r="1727" spans="2:30" ht="12.75">
      <c r="B1727" s="18"/>
      <c r="C1727" s="19">
        <v>0</v>
      </c>
      <c r="D1727" s="19">
        <v>0</v>
      </c>
      <c r="E1727" s="19">
        <v>30</v>
      </c>
      <c r="F1727" s="19">
        <v>40</v>
      </c>
      <c r="G1727" s="19">
        <v>0</v>
      </c>
      <c r="H1727" s="19">
        <v>0</v>
      </c>
      <c r="I1727" s="19">
        <v>0</v>
      </c>
      <c r="J1727" s="19">
        <v>0</v>
      </c>
      <c r="K1727" s="19">
        <v>0</v>
      </c>
      <c r="L1727" s="19">
        <v>0</v>
      </c>
      <c r="M1727" s="19">
        <v>0</v>
      </c>
      <c r="N1727" s="19">
        <v>0</v>
      </c>
      <c r="O1727" s="19">
        <v>0</v>
      </c>
      <c r="P1727" s="19">
        <v>0</v>
      </c>
      <c r="Q1727" s="19">
        <v>0</v>
      </c>
      <c r="R1727" s="19">
        <v>0</v>
      </c>
      <c r="S1727" s="19">
        <v>0</v>
      </c>
      <c r="T1727" s="19">
        <v>0</v>
      </c>
      <c r="U1727" s="19"/>
      <c r="V1727" s="7">
        <f t="shared" si="39"/>
      </c>
      <c r="W1727" s="4"/>
      <c r="X1727" s="35" t="e">
        <f>IF(V1740="","",V1740)</f>
        <v>#N/A</v>
      </c>
      <c r="Y1727" s="19" t="e">
        <f>IF(X1727="","",(SUM(Y1714:Y1726)+1))</f>
        <v>#N/A</v>
      </c>
      <c r="Z1727" s="4"/>
      <c r="AA1727" s="4"/>
      <c r="AB1727" s="4">
        <f t="shared" si="42"/>
        <v>8192</v>
      </c>
      <c r="AC1727" s="4" t="e">
        <f>LOOKUP(AB1727,Y1714:Y1751,X1714:X1751)</f>
        <v>#N/A</v>
      </c>
      <c r="AD1727" s="33" t="e">
        <f t="shared" si="43"/>
        <v>#N/A</v>
      </c>
    </row>
    <row r="1728" spans="2:30" ht="12.75">
      <c r="B1728" s="20" t="e">
        <f>LOOKUP(H1694,C1728:T1728,C1729:T1729)</f>
        <v>#N/A</v>
      </c>
      <c r="C1728" s="4">
        <v>10</v>
      </c>
      <c r="D1728" s="4">
        <v>20</v>
      </c>
      <c r="E1728" s="4">
        <v>30</v>
      </c>
      <c r="F1728" s="4">
        <v>40</v>
      </c>
      <c r="G1728" s="4">
        <v>50</v>
      </c>
      <c r="H1728" s="4">
        <v>60</v>
      </c>
      <c r="I1728" s="9">
        <v>70</v>
      </c>
      <c r="J1728" s="9">
        <v>80</v>
      </c>
      <c r="K1728" s="9">
        <v>90</v>
      </c>
      <c r="L1728" s="9">
        <v>100</v>
      </c>
      <c r="M1728" s="9">
        <v>110</v>
      </c>
      <c r="N1728" s="9">
        <v>120</v>
      </c>
      <c r="O1728" s="9">
        <v>130</v>
      </c>
      <c r="P1728" s="9">
        <v>140</v>
      </c>
      <c r="Q1728" s="9">
        <v>150</v>
      </c>
      <c r="R1728" s="9">
        <v>160</v>
      </c>
      <c r="S1728" s="9">
        <v>170</v>
      </c>
      <c r="T1728" s="9">
        <v>180</v>
      </c>
      <c r="U1728" s="4" t="s">
        <v>79</v>
      </c>
      <c r="V1728" s="7" t="e">
        <f t="shared" si="39"/>
        <v>#N/A</v>
      </c>
      <c r="W1728" s="4"/>
      <c r="X1728" s="35" t="e">
        <f>IF(V1742="","",V1742)</f>
        <v>#N/A</v>
      </c>
      <c r="Y1728" s="19" t="e">
        <f>IF(X1728="","",(SUM(Y1714:Y1727)+1))</f>
        <v>#N/A</v>
      </c>
      <c r="Z1728" s="4"/>
      <c r="AA1728" s="4"/>
      <c r="AB1728" s="4">
        <f t="shared" si="42"/>
        <v>16384</v>
      </c>
      <c r="AC1728" s="4" t="e">
        <f>LOOKUP(AB1728,Y1714:Y1751,X1714:X1751)</f>
        <v>#N/A</v>
      </c>
      <c r="AD1728" s="33" t="e">
        <f t="shared" si="43"/>
        <v>#N/A</v>
      </c>
    </row>
    <row r="1729" spans="2:30" ht="12.75">
      <c r="B1729" s="21"/>
      <c r="C1729" s="4">
        <v>0</v>
      </c>
      <c r="D1729" s="4">
        <v>20</v>
      </c>
      <c r="E1729" s="4">
        <v>30</v>
      </c>
      <c r="F1729" s="4">
        <v>40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/>
      <c r="V1729" s="7">
        <f t="shared" si="39"/>
      </c>
      <c r="W1729" s="4"/>
      <c r="X1729" s="35" t="e">
        <f>IF(V1744="","",V1744)</f>
        <v>#N/A</v>
      </c>
      <c r="Y1729" s="19" t="e">
        <f>IF(X1729="","",(SUM(Y1714:Y1728)+1))</f>
        <v>#N/A</v>
      </c>
      <c r="Z1729" s="4"/>
      <c r="AA1729" s="4"/>
      <c r="AB1729" s="4">
        <f t="shared" si="42"/>
        <v>32768</v>
      </c>
      <c r="AC1729" s="4" t="e">
        <f>LOOKUP(AB1729,Y1714:Y1751,X1714:X1751)</f>
        <v>#N/A</v>
      </c>
      <c r="AD1729" s="33" t="e">
        <f t="shared" si="43"/>
        <v>#N/A</v>
      </c>
    </row>
    <row r="1730" spans="2:30" ht="12.75">
      <c r="B1730" s="18" t="e">
        <f>LOOKUP(H1694,C1730:T1730,C1731:T1731)</f>
        <v>#N/A</v>
      </c>
      <c r="C1730" s="19">
        <v>10</v>
      </c>
      <c r="D1730" s="19">
        <v>20</v>
      </c>
      <c r="E1730" s="19">
        <v>30</v>
      </c>
      <c r="F1730" s="19">
        <v>40</v>
      </c>
      <c r="G1730" s="19">
        <v>50</v>
      </c>
      <c r="H1730" s="19">
        <v>60</v>
      </c>
      <c r="I1730" s="19">
        <v>70</v>
      </c>
      <c r="J1730" s="19">
        <v>80</v>
      </c>
      <c r="K1730" s="19">
        <v>90</v>
      </c>
      <c r="L1730" s="19">
        <v>100</v>
      </c>
      <c r="M1730" s="19">
        <v>110</v>
      </c>
      <c r="N1730" s="19">
        <v>120</v>
      </c>
      <c r="O1730" s="19">
        <v>130</v>
      </c>
      <c r="P1730" s="19">
        <v>140</v>
      </c>
      <c r="Q1730" s="19">
        <v>150</v>
      </c>
      <c r="R1730" s="19">
        <v>160</v>
      </c>
      <c r="S1730" s="19">
        <v>170</v>
      </c>
      <c r="T1730" s="19">
        <v>180</v>
      </c>
      <c r="U1730" s="19" t="s">
        <v>80</v>
      </c>
      <c r="V1730" s="7" t="e">
        <f t="shared" si="39"/>
        <v>#N/A</v>
      </c>
      <c r="W1730" s="4"/>
      <c r="X1730" s="35" t="e">
        <f>IF(V1746="","",V1746)</f>
        <v>#N/A</v>
      </c>
      <c r="Y1730" s="19" t="e">
        <f>IF(X1730="","",(SUM(Y1714:Y1729)+1))</f>
        <v>#N/A</v>
      </c>
      <c r="Z1730" s="4"/>
      <c r="AA1730" s="4"/>
      <c r="AB1730" s="4">
        <f t="shared" si="42"/>
        <v>65536</v>
      </c>
      <c r="AC1730" s="4" t="e">
        <f>LOOKUP(AB1730,Y1714:Y1751,X1714:X1751)</f>
        <v>#N/A</v>
      </c>
      <c r="AD1730" s="33" t="e">
        <f t="shared" si="43"/>
        <v>#N/A</v>
      </c>
    </row>
    <row r="1731" spans="2:30" ht="12.75">
      <c r="B1731" s="18"/>
      <c r="C1731" s="19">
        <v>0</v>
      </c>
      <c r="D1731" s="19">
        <v>0</v>
      </c>
      <c r="E1731" s="19">
        <v>30</v>
      </c>
      <c r="F1731" s="19">
        <v>40</v>
      </c>
      <c r="G1731" s="19">
        <v>0</v>
      </c>
      <c r="H1731" s="19">
        <v>0</v>
      </c>
      <c r="I1731" s="19">
        <v>0</v>
      </c>
      <c r="J1731" s="19">
        <v>0</v>
      </c>
      <c r="K1731" s="19">
        <v>0</v>
      </c>
      <c r="L1731" s="19">
        <v>0</v>
      </c>
      <c r="M1731" s="19">
        <v>0</v>
      </c>
      <c r="N1731" s="19">
        <v>0</v>
      </c>
      <c r="O1731" s="19">
        <v>0</v>
      </c>
      <c r="P1731" s="19">
        <v>0</v>
      </c>
      <c r="Q1731" s="19">
        <v>0</v>
      </c>
      <c r="R1731" s="19">
        <v>0</v>
      </c>
      <c r="S1731" s="19">
        <v>0</v>
      </c>
      <c r="T1731" s="19">
        <v>0</v>
      </c>
      <c r="U1731" s="19"/>
      <c r="V1731" s="7">
        <f t="shared" si="39"/>
      </c>
      <c r="W1731" s="4"/>
      <c r="X1731" s="35" t="e">
        <f>IF(V1748="","",V1748)</f>
        <v>#N/A</v>
      </c>
      <c r="Y1731" s="19" t="e">
        <f>IF(X1731="","",(SUM(Y1714:Y1730)+1))</f>
        <v>#N/A</v>
      </c>
      <c r="Z1731" s="4"/>
      <c r="AA1731" s="4"/>
      <c r="AB1731" s="4">
        <f t="shared" si="42"/>
        <v>131072</v>
      </c>
      <c r="AC1731" s="4" t="e">
        <f>LOOKUP(AB1731,Y1714:Y1751,X1714:X1751)</f>
        <v>#N/A</v>
      </c>
      <c r="AD1731" s="33" t="e">
        <f t="shared" si="43"/>
        <v>#N/A</v>
      </c>
    </row>
    <row r="1732" spans="2:30" ht="12.75">
      <c r="B1732" s="20" t="e">
        <f>LOOKUP(H1694,C1732:T1732,C1733:T1733)</f>
        <v>#N/A</v>
      </c>
      <c r="C1732" s="4">
        <v>10</v>
      </c>
      <c r="D1732" s="4">
        <v>20</v>
      </c>
      <c r="E1732" s="4">
        <v>30</v>
      </c>
      <c r="F1732" s="4">
        <v>40</v>
      </c>
      <c r="G1732" s="4">
        <v>50</v>
      </c>
      <c r="H1732" s="4">
        <v>60</v>
      </c>
      <c r="I1732" s="9">
        <v>70</v>
      </c>
      <c r="J1732" s="9">
        <v>80</v>
      </c>
      <c r="K1732" s="9">
        <v>90</v>
      </c>
      <c r="L1732" s="9">
        <v>100</v>
      </c>
      <c r="M1732" s="9">
        <v>110</v>
      </c>
      <c r="N1732" s="9">
        <v>120</v>
      </c>
      <c r="O1732" s="9">
        <v>130</v>
      </c>
      <c r="P1732" s="9">
        <v>140</v>
      </c>
      <c r="Q1732" s="9">
        <v>150</v>
      </c>
      <c r="R1732" s="9">
        <v>160</v>
      </c>
      <c r="S1732" s="9">
        <v>170</v>
      </c>
      <c r="T1732" s="9">
        <v>180</v>
      </c>
      <c r="U1732" s="4" t="s">
        <v>81</v>
      </c>
      <c r="V1732" s="7" t="e">
        <f t="shared" si="39"/>
        <v>#N/A</v>
      </c>
      <c r="W1732" s="4"/>
      <c r="X1732" s="35" t="e">
        <f>IF(V1750="","",V1750)</f>
        <v>#N/A</v>
      </c>
      <c r="Y1732" s="19" t="e">
        <f>IF(X1732="","",(SUM(Y1714:Y1731)+1))</f>
        <v>#N/A</v>
      </c>
      <c r="Z1732" s="4"/>
      <c r="AA1732" s="4"/>
      <c r="AB1732" s="4">
        <f t="shared" si="42"/>
        <v>262144</v>
      </c>
      <c r="AC1732" s="4" t="e">
        <f>LOOKUP(AB1732,Y1714:Y1751,X1714:X1751)</f>
        <v>#N/A</v>
      </c>
      <c r="AD1732" s="33" t="e">
        <f t="shared" si="43"/>
        <v>#N/A</v>
      </c>
    </row>
    <row r="1733" spans="2:30" ht="12.75">
      <c r="B1733" s="21"/>
      <c r="C1733" s="4">
        <v>0</v>
      </c>
      <c r="D1733" s="4">
        <v>0</v>
      </c>
      <c r="E1733" s="4">
        <v>30</v>
      </c>
      <c r="F1733" s="4">
        <v>40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/>
      <c r="V1733" s="7">
        <f t="shared" si="39"/>
      </c>
      <c r="W1733" s="4"/>
      <c r="X1733" s="35" t="e">
        <f>IF(V1752="","",V1752)</f>
        <v>#N/A</v>
      </c>
      <c r="Y1733" s="19" t="e">
        <f>IF(X1733="","",(SUM(Y1714:Y1732)+1))</f>
        <v>#N/A</v>
      </c>
      <c r="Z1733" s="4"/>
      <c r="AA1733" s="4"/>
      <c r="AB1733" s="4">
        <f t="shared" si="42"/>
        <v>524288</v>
      </c>
      <c r="AC1733" s="4" t="e">
        <f>LOOKUP(AB1733,Y1714:Y1751,X1714:X1751)</f>
        <v>#N/A</v>
      </c>
      <c r="AD1733" s="33" t="e">
        <f t="shared" si="43"/>
        <v>#N/A</v>
      </c>
    </row>
    <row r="1734" spans="2:30" ht="12.75">
      <c r="B1734" s="18" t="e">
        <f>LOOKUP(H1694,C1734:T1734,C1735:T1735)</f>
        <v>#N/A</v>
      </c>
      <c r="C1734" s="19">
        <v>10</v>
      </c>
      <c r="D1734" s="19">
        <v>20</v>
      </c>
      <c r="E1734" s="19">
        <v>30</v>
      </c>
      <c r="F1734" s="19">
        <v>40</v>
      </c>
      <c r="G1734" s="19">
        <v>50</v>
      </c>
      <c r="H1734" s="19">
        <v>60</v>
      </c>
      <c r="I1734" s="19">
        <v>70</v>
      </c>
      <c r="J1734" s="19">
        <v>80</v>
      </c>
      <c r="K1734" s="19">
        <v>90</v>
      </c>
      <c r="L1734" s="19">
        <v>100</v>
      </c>
      <c r="M1734" s="19">
        <v>110</v>
      </c>
      <c r="N1734" s="19">
        <v>120</v>
      </c>
      <c r="O1734" s="19">
        <v>130</v>
      </c>
      <c r="P1734" s="19">
        <v>140</v>
      </c>
      <c r="Q1734" s="19">
        <v>150</v>
      </c>
      <c r="R1734" s="19">
        <v>160</v>
      </c>
      <c r="S1734" s="19">
        <v>170</v>
      </c>
      <c r="T1734" s="19">
        <v>180</v>
      </c>
      <c r="U1734" s="19" t="s">
        <v>98</v>
      </c>
      <c r="V1734" s="7" t="e">
        <f t="shared" si="39"/>
        <v>#N/A</v>
      </c>
      <c r="W1734" s="4"/>
      <c r="X1734" s="35" t="e">
        <f>IF(V1754="","",V1754)</f>
        <v>#N/A</v>
      </c>
      <c r="Y1734" s="19" t="e">
        <f>IF(X1734="","",(SUM(Y1714:Y1733)+1))</f>
        <v>#N/A</v>
      </c>
      <c r="Z1734" s="4"/>
      <c r="AA1734" s="4"/>
      <c r="AB1734" s="4">
        <f t="shared" si="42"/>
        <v>1048576</v>
      </c>
      <c r="AC1734" s="4" t="e">
        <f>LOOKUP(AB1734,Y1714:Y1751,X1714:X1751)</f>
        <v>#N/A</v>
      </c>
      <c r="AD1734" s="33" t="e">
        <f t="shared" si="43"/>
        <v>#N/A</v>
      </c>
    </row>
    <row r="1735" spans="2:30" ht="12.75">
      <c r="B1735" s="18"/>
      <c r="C1735" s="19">
        <v>0</v>
      </c>
      <c r="D1735" s="19">
        <v>0</v>
      </c>
      <c r="E1735" s="19">
        <v>0</v>
      </c>
      <c r="F1735" s="19">
        <v>0</v>
      </c>
      <c r="G1735" s="19">
        <v>50</v>
      </c>
      <c r="H1735" s="19">
        <v>60</v>
      </c>
      <c r="I1735" s="19">
        <v>0</v>
      </c>
      <c r="J1735" s="19">
        <v>0</v>
      </c>
      <c r="K1735" s="19">
        <v>0</v>
      </c>
      <c r="L1735" s="19">
        <v>0</v>
      </c>
      <c r="M1735" s="19">
        <v>0</v>
      </c>
      <c r="N1735" s="19">
        <v>0</v>
      </c>
      <c r="O1735" s="19">
        <v>0</v>
      </c>
      <c r="P1735" s="19">
        <v>0</v>
      </c>
      <c r="Q1735" s="19">
        <v>0</v>
      </c>
      <c r="R1735" s="19">
        <v>0</v>
      </c>
      <c r="S1735" s="19">
        <v>0</v>
      </c>
      <c r="T1735" s="19">
        <v>0</v>
      </c>
      <c r="U1735" s="19"/>
      <c r="V1735" s="7">
        <f t="shared" si="39"/>
      </c>
      <c r="W1735" s="4"/>
      <c r="X1735" s="35" t="e">
        <f>IF(V1756="","",V1756)</f>
        <v>#N/A</v>
      </c>
      <c r="Y1735" s="19" t="e">
        <f>IF(X1735="","",(SUM(Y1714:Y1734)+1))</f>
        <v>#N/A</v>
      </c>
      <c r="Z1735" s="4"/>
      <c r="AA1735" s="4"/>
      <c r="AB1735" s="4">
        <f t="shared" si="42"/>
        <v>2097152</v>
      </c>
      <c r="AC1735" s="4" t="e">
        <f>LOOKUP(AB1735,Y1714:Y1751,X1714:X1751)</f>
        <v>#N/A</v>
      </c>
      <c r="AD1735" s="33" t="e">
        <f t="shared" si="43"/>
        <v>#N/A</v>
      </c>
    </row>
    <row r="1736" spans="2:30" ht="12.75">
      <c r="B1736" s="20" t="e">
        <f>LOOKUP(H1694,C1736:T1736,C1737:T1737)</f>
        <v>#N/A</v>
      </c>
      <c r="C1736" s="4">
        <v>10</v>
      </c>
      <c r="D1736" s="4">
        <v>20</v>
      </c>
      <c r="E1736" s="4">
        <v>30</v>
      </c>
      <c r="F1736" s="4">
        <v>40</v>
      </c>
      <c r="G1736" s="4">
        <v>50</v>
      </c>
      <c r="H1736" s="4">
        <v>60</v>
      </c>
      <c r="I1736" s="9">
        <v>70</v>
      </c>
      <c r="J1736" s="9">
        <v>80</v>
      </c>
      <c r="K1736" s="9">
        <v>90</v>
      </c>
      <c r="L1736" s="9">
        <v>100</v>
      </c>
      <c r="M1736" s="9">
        <v>110</v>
      </c>
      <c r="N1736" s="9">
        <v>120</v>
      </c>
      <c r="O1736" s="9">
        <v>130</v>
      </c>
      <c r="P1736" s="9">
        <v>140</v>
      </c>
      <c r="Q1736" s="9">
        <v>150</v>
      </c>
      <c r="R1736" s="9">
        <v>160</v>
      </c>
      <c r="S1736" s="9">
        <v>170</v>
      </c>
      <c r="T1736" s="9">
        <v>180</v>
      </c>
      <c r="U1736" s="4" t="s">
        <v>99</v>
      </c>
      <c r="V1736" s="36" t="e">
        <f t="shared" si="39"/>
        <v>#N/A</v>
      </c>
      <c r="W1736" s="4"/>
      <c r="X1736" s="35" t="e">
        <f>IF(V1758="","",V1758)</f>
        <v>#N/A</v>
      </c>
      <c r="Y1736" s="19" t="e">
        <f>IF(X1736="","",(SUM(Y1714:Y1735)+1))</f>
        <v>#N/A</v>
      </c>
      <c r="Z1736" s="4"/>
      <c r="AA1736" s="4"/>
      <c r="AB1736" s="4">
        <f t="shared" si="42"/>
        <v>4194304</v>
      </c>
      <c r="AC1736" s="4" t="e">
        <f>LOOKUP(AB1736,Y1714:Y1751,X1714:X1751)</f>
        <v>#N/A</v>
      </c>
      <c r="AD1736" s="33" t="e">
        <f t="shared" si="43"/>
        <v>#N/A</v>
      </c>
    </row>
    <row r="1737" spans="2:30" ht="12.75">
      <c r="B1737" s="21"/>
      <c r="C1737" s="4">
        <v>0</v>
      </c>
      <c r="D1737" s="4">
        <v>0</v>
      </c>
      <c r="E1737" s="4">
        <v>0</v>
      </c>
      <c r="F1737" s="4">
        <v>0</v>
      </c>
      <c r="G1737" s="4">
        <v>50</v>
      </c>
      <c r="H1737" s="4">
        <v>60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/>
      <c r="V1737" s="7">
        <f t="shared" si="39"/>
      </c>
      <c r="W1737" s="4"/>
      <c r="X1737" s="35" t="e">
        <f>IF(V1760="","",V1760)</f>
        <v>#N/A</v>
      </c>
      <c r="Y1737" s="19" t="e">
        <f>IF(X1737="","",(SUM(Y1714:Y1736)+1))</f>
        <v>#N/A</v>
      </c>
      <c r="Z1737" s="4"/>
      <c r="AA1737" s="4"/>
      <c r="AB1737" s="4">
        <f t="shared" si="42"/>
        <v>8388608</v>
      </c>
      <c r="AC1737" s="4" t="e">
        <f>LOOKUP(AB1737,Y1714:Y1751,X1714:X1751)</f>
        <v>#N/A</v>
      </c>
      <c r="AD1737" s="33" t="e">
        <f t="shared" si="43"/>
        <v>#N/A</v>
      </c>
    </row>
    <row r="1738" spans="2:30" ht="12.75">
      <c r="B1738" s="18" t="e">
        <f>LOOKUP(H1694,C1738:T1738,C1739:T1739)</f>
        <v>#N/A</v>
      </c>
      <c r="C1738" s="22">
        <v>10</v>
      </c>
      <c r="D1738" s="22">
        <v>20</v>
      </c>
      <c r="E1738" s="22">
        <v>30</v>
      </c>
      <c r="F1738" s="22">
        <v>40</v>
      </c>
      <c r="G1738" s="22">
        <v>50</v>
      </c>
      <c r="H1738" s="22">
        <v>60</v>
      </c>
      <c r="I1738" s="22">
        <v>70</v>
      </c>
      <c r="J1738" s="22">
        <v>80</v>
      </c>
      <c r="K1738" s="22">
        <v>90</v>
      </c>
      <c r="L1738" s="22">
        <v>100</v>
      </c>
      <c r="M1738" s="22">
        <v>110</v>
      </c>
      <c r="N1738" s="22">
        <v>120</v>
      </c>
      <c r="O1738" s="22">
        <v>130</v>
      </c>
      <c r="P1738" s="22">
        <v>140</v>
      </c>
      <c r="Q1738" s="22">
        <v>150</v>
      </c>
      <c r="R1738" s="22">
        <v>160</v>
      </c>
      <c r="S1738" s="22">
        <v>170</v>
      </c>
      <c r="T1738" s="22">
        <v>180</v>
      </c>
      <c r="U1738" s="22" t="s">
        <v>0</v>
      </c>
      <c r="V1738" s="7" t="e">
        <f t="shared" si="39"/>
        <v>#N/A</v>
      </c>
      <c r="W1738" s="4"/>
      <c r="X1738" s="35" t="e">
        <f>IF(V1762="","",V1762)</f>
        <v>#N/A</v>
      </c>
      <c r="Y1738" s="19" t="e">
        <f>IF(X1738="","",(SUM(Y1714:Y1737)+1))</f>
        <v>#N/A</v>
      </c>
      <c r="Z1738" s="4"/>
      <c r="AA1738" s="4"/>
      <c r="AB1738" s="4">
        <f t="shared" si="42"/>
        <v>16777216</v>
      </c>
      <c r="AC1738" s="4" t="e">
        <f>LOOKUP(AB1738,Y1714:Y1751,X1714:X1751)</f>
        <v>#N/A</v>
      </c>
      <c r="AD1738" s="33" t="e">
        <f t="shared" si="43"/>
        <v>#N/A</v>
      </c>
    </row>
    <row r="1739" spans="2:30" ht="12.75">
      <c r="B1739" s="18"/>
      <c r="C1739" s="22">
        <v>0</v>
      </c>
      <c r="D1739" s="22">
        <v>0</v>
      </c>
      <c r="E1739" s="22">
        <v>0</v>
      </c>
      <c r="F1739" s="22">
        <v>0</v>
      </c>
      <c r="G1739" s="22">
        <v>0</v>
      </c>
      <c r="H1739" s="22">
        <v>0</v>
      </c>
      <c r="I1739" s="22">
        <v>0</v>
      </c>
      <c r="J1739" s="22">
        <v>0</v>
      </c>
      <c r="K1739" s="22">
        <v>0</v>
      </c>
      <c r="L1739" s="22">
        <v>0</v>
      </c>
      <c r="M1739" s="22">
        <v>0</v>
      </c>
      <c r="N1739" s="22">
        <v>0</v>
      </c>
      <c r="O1739" s="22">
        <v>0</v>
      </c>
      <c r="P1739" s="22">
        <v>0</v>
      </c>
      <c r="Q1739" s="22">
        <v>0</v>
      </c>
      <c r="R1739" s="22">
        <v>0</v>
      </c>
      <c r="S1739" s="22">
        <v>0</v>
      </c>
      <c r="T1739" s="22">
        <v>0</v>
      </c>
      <c r="U1739" s="22"/>
      <c r="V1739" s="7">
        <f t="shared" si="39"/>
      </c>
      <c r="W1739" s="4"/>
      <c r="X1739" s="35" t="e">
        <f>IF(V1764="","",V1764)</f>
        <v>#N/A</v>
      </c>
      <c r="Y1739" s="19" t="e">
        <f>IF(X1739="","",(SUM(Y1714:Y1738)+1))</f>
        <v>#N/A</v>
      </c>
      <c r="Z1739" s="4"/>
      <c r="AA1739" s="4"/>
      <c r="AB1739" s="4">
        <f t="shared" si="42"/>
        <v>33554432</v>
      </c>
      <c r="AC1739" s="4" t="e">
        <f>LOOKUP(AB1739,Y1714:Y1751,X1714:X1751)</f>
        <v>#N/A</v>
      </c>
      <c r="AD1739" s="33" t="e">
        <f t="shared" si="43"/>
        <v>#N/A</v>
      </c>
    </row>
    <row r="1740" spans="2:30" ht="12.75">
      <c r="B1740" s="20" t="e">
        <f>LOOKUP(H1694,C1740:T1740,C1741:T1741)</f>
        <v>#N/A</v>
      </c>
      <c r="C1740" s="16">
        <v>10</v>
      </c>
      <c r="D1740" s="16">
        <v>20</v>
      </c>
      <c r="E1740" s="16">
        <v>30</v>
      </c>
      <c r="F1740" s="16">
        <v>40</v>
      </c>
      <c r="G1740" s="16">
        <v>50</v>
      </c>
      <c r="H1740" s="16">
        <v>60</v>
      </c>
      <c r="I1740" s="23">
        <v>70</v>
      </c>
      <c r="J1740" s="23">
        <v>80</v>
      </c>
      <c r="K1740" s="23">
        <v>90</v>
      </c>
      <c r="L1740" s="23">
        <v>100</v>
      </c>
      <c r="M1740" s="23">
        <v>110</v>
      </c>
      <c r="N1740" s="23">
        <v>120</v>
      </c>
      <c r="O1740" s="23">
        <v>130</v>
      </c>
      <c r="P1740" s="23">
        <v>140</v>
      </c>
      <c r="Q1740" s="23">
        <v>150</v>
      </c>
      <c r="R1740" s="23">
        <v>160</v>
      </c>
      <c r="S1740" s="23">
        <v>170</v>
      </c>
      <c r="T1740" s="23">
        <v>180</v>
      </c>
      <c r="U1740" s="16" t="s">
        <v>1</v>
      </c>
      <c r="V1740" s="7" t="e">
        <f t="shared" si="39"/>
        <v>#N/A</v>
      </c>
      <c r="W1740" s="4"/>
      <c r="X1740" s="35" t="e">
        <f>IF(V1766="","",V1766)</f>
        <v>#N/A</v>
      </c>
      <c r="Y1740" s="19" t="e">
        <f>IF(X1740="","",(SUM(Y1714:Y1739)+1))</f>
        <v>#N/A</v>
      </c>
      <c r="Z1740" s="4"/>
      <c r="AA1740" s="4"/>
      <c r="AB1740" s="4">
        <f t="shared" si="42"/>
        <v>67108864</v>
      </c>
      <c r="AC1740" s="4" t="e">
        <f>LOOKUP(AB1740,Y1714:Y1751,X1714:X1751)</f>
        <v>#N/A</v>
      </c>
      <c r="AD1740" s="33" t="e">
        <f t="shared" si="43"/>
        <v>#N/A</v>
      </c>
    </row>
    <row r="1741" spans="2:30" ht="12.75">
      <c r="B1741" s="21"/>
      <c r="C1741" s="16">
        <v>0</v>
      </c>
      <c r="D1741" s="16">
        <v>0</v>
      </c>
      <c r="E1741" s="16">
        <v>0</v>
      </c>
      <c r="F1741" s="16">
        <v>0</v>
      </c>
      <c r="G1741" s="16">
        <v>0</v>
      </c>
      <c r="H1741" s="16">
        <v>0</v>
      </c>
      <c r="I1741" s="16">
        <v>0</v>
      </c>
      <c r="J1741" s="16">
        <v>0</v>
      </c>
      <c r="K1741" s="16">
        <v>0</v>
      </c>
      <c r="L1741" s="16">
        <v>0</v>
      </c>
      <c r="M1741" s="16">
        <v>0</v>
      </c>
      <c r="N1741" s="16">
        <v>0</v>
      </c>
      <c r="O1741" s="16">
        <v>0</v>
      </c>
      <c r="P1741" s="16">
        <v>0</v>
      </c>
      <c r="Q1741" s="16">
        <v>0</v>
      </c>
      <c r="R1741" s="16">
        <v>0</v>
      </c>
      <c r="S1741" s="16">
        <v>0</v>
      </c>
      <c r="T1741" s="16">
        <v>0</v>
      </c>
      <c r="U1741" s="16"/>
      <c r="V1741" s="7">
        <f t="shared" si="39"/>
      </c>
      <c r="W1741" s="4"/>
      <c r="X1741" s="35" t="e">
        <f>IF(V1768="","",V1768)</f>
        <v>#N/A</v>
      </c>
      <c r="Y1741" s="19" t="e">
        <f>IF(X1741="","",(SUM(Y1714:Y1740)+1))</f>
        <v>#N/A</v>
      </c>
      <c r="Z1741" s="4"/>
      <c r="AA1741" s="4"/>
      <c r="AB1741" s="4">
        <f t="shared" si="42"/>
        <v>134217728</v>
      </c>
      <c r="AC1741" s="4" t="e">
        <f>LOOKUP(AB1741,Y1714:Y1751,X1714:X1751)</f>
        <v>#N/A</v>
      </c>
      <c r="AD1741" s="33" t="e">
        <f t="shared" si="43"/>
        <v>#N/A</v>
      </c>
    </row>
    <row r="1742" spans="2:30" ht="12.75">
      <c r="B1742" s="18" t="e">
        <f>LOOKUP(H1694,C1742:T1742,C1743:T1743)</f>
        <v>#N/A</v>
      </c>
      <c r="C1742" s="22">
        <v>10</v>
      </c>
      <c r="D1742" s="22">
        <v>20</v>
      </c>
      <c r="E1742" s="22">
        <v>30</v>
      </c>
      <c r="F1742" s="22">
        <v>40</v>
      </c>
      <c r="G1742" s="22">
        <v>50</v>
      </c>
      <c r="H1742" s="22">
        <v>60</v>
      </c>
      <c r="I1742" s="22">
        <v>70</v>
      </c>
      <c r="J1742" s="22">
        <v>80</v>
      </c>
      <c r="K1742" s="22">
        <v>90</v>
      </c>
      <c r="L1742" s="22">
        <v>100</v>
      </c>
      <c r="M1742" s="22">
        <v>110</v>
      </c>
      <c r="N1742" s="22">
        <v>120</v>
      </c>
      <c r="O1742" s="22">
        <v>130</v>
      </c>
      <c r="P1742" s="22">
        <v>140</v>
      </c>
      <c r="Q1742" s="22">
        <v>150</v>
      </c>
      <c r="R1742" s="22">
        <v>160</v>
      </c>
      <c r="S1742" s="22">
        <v>170</v>
      </c>
      <c r="T1742" s="22">
        <v>180</v>
      </c>
      <c r="U1742" s="22" t="s">
        <v>2</v>
      </c>
      <c r="V1742" s="7" t="e">
        <f t="shared" si="39"/>
        <v>#N/A</v>
      </c>
      <c r="W1742" s="4"/>
      <c r="X1742" s="35" t="e">
        <f>IF(V1770="","",V1770)</f>
        <v>#N/A</v>
      </c>
      <c r="Y1742" s="19" t="e">
        <f>IF(X1742="","",(SUM(Y1714:Y1741)+1))</f>
        <v>#N/A</v>
      </c>
      <c r="Z1742" s="4"/>
      <c r="AA1742" s="4"/>
      <c r="AB1742" s="4">
        <f t="shared" si="42"/>
        <v>268435456</v>
      </c>
      <c r="AC1742" s="4" t="e">
        <f>LOOKUP(AB1742,Y1714:Y1751,X1714:X1751)</f>
        <v>#N/A</v>
      </c>
      <c r="AD1742" s="33" t="e">
        <f t="shared" si="43"/>
        <v>#N/A</v>
      </c>
    </row>
    <row r="1743" spans="2:30" ht="12.75">
      <c r="B1743" s="18"/>
      <c r="C1743" s="22">
        <v>0</v>
      </c>
      <c r="D1743" s="22">
        <v>0</v>
      </c>
      <c r="E1743" s="22">
        <v>0</v>
      </c>
      <c r="F1743" s="22">
        <v>0</v>
      </c>
      <c r="G1743" s="22">
        <v>0</v>
      </c>
      <c r="H1743" s="22">
        <v>0</v>
      </c>
      <c r="I1743" s="22">
        <v>0</v>
      </c>
      <c r="J1743" s="22">
        <v>0</v>
      </c>
      <c r="K1743" s="22">
        <v>0</v>
      </c>
      <c r="L1743" s="22">
        <v>0</v>
      </c>
      <c r="M1743" s="22">
        <v>0</v>
      </c>
      <c r="N1743" s="22">
        <v>0</v>
      </c>
      <c r="O1743" s="22">
        <v>0</v>
      </c>
      <c r="P1743" s="22">
        <v>0</v>
      </c>
      <c r="Q1743" s="22">
        <v>0</v>
      </c>
      <c r="R1743" s="22">
        <v>0</v>
      </c>
      <c r="S1743" s="22">
        <v>0</v>
      </c>
      <c r="T1743" s="22">
        <v>0</v>
      </c>
      <c r="U1743" s="22"/>
      <c r="V1743" s="7">
        <f t="shared" si="39"/>
      </c>
      <c r="W1743" s="4"/>
      <c r="X1743" s="35" t="e">
        <f>IF(V1772="","",V1772)</f>
        <v>#N/A</v>
      </c>
      <c r="Y1743" s="19" t="e">
        <f>IF(X1743="","",(SUM(Y1714:Y1742)+1))</f>
        <v>#N/A</v>
      </c>
      <c r="Z1743" s="4"/>
      <c r="AA1743" s="4"/>
      <c r="AB1743" s="4">
        <f t="shared" si="42"/>
        <v>536870912</v>
      </c>
      <c r="AC1743" s="4" t="e">
        <f>LOOKUP(AB1743,Y1714:Y1751,X1714:X1751)</f>
        <v>#N/A</v>
      </c>
      <c r="AD1743" s="33" t="e">
        <f t="shared" si="43"/>
        <v>#N/A</v>
      </c>
    </row>
    <row r="1744" spans="2:30" ht="12.75">
      <c r="B1744" s="20" t="e">
        <f>LOOKUP(H1694,C1744:T1744,C1745:T1745)</f>
        <v>#N/A</v>
      </c>
      <c r="C1744" s="16">
        <v>10</v>
      </c>
      <c r="D1744" s="16">
        <v>20</v>
      </c>
      <c r="E1744" s="16">
        <v>30</v>
      </c>
      <c r="F1744" s="16">
        <v>40</v>
      </c>
      <c r="G1744" s="16">
        <v>50</v>
      </c>
      <c r="H1744" s="16">
        <v>60</v>
      </c>
      <c r="I1744" s="23">
        <v>70</v>
      </c>
      <c r="J1744" s="23">
        <v>80</v>
      </c>
      <c r="K1744" s="23">
        <v>90</v>
      </c>
      <c r="L1744" s="23">
        <v>100</v>
      </c>
      <c r="M1744" s="23">
        <v>110</v>
      </c>
      <c r="N1744" s="23">
        <v>120</v>
      </c>
      <c r="O1744" s="23">
        <v>130</v>
      </c>
      <c r="P1744" s="23">
        <v>140</v>
      </c>
      <c r="Q1744" s="23">
        <v>150</v>
      </c>
      <c r="R1744" s="23">
        <v>160</v>
      </c>
      <c r="S1744" s="23">
        <v>170</v>
      </c>
      <c r="T1744" s="23">
        <v>180</v>
      </c>
      <c r="U1744" s="16" t="s">
        <v>3</v>
      </c>
      <c r="V1744" s="7" t="e">
        <f t="shared" si="39"/>
        <v>#N/A</v>
      </c>
      <c r="W1744" s="4"/>
      <c r="X1744" s="35" t="e">
        <f>IF(V1774="","",V1774)</f>
        <v>#N/A</v>
      </c>
      <c r="Y1744" s="19" t="e">
        <f>IF(X1744="","",(SUM(Y1714:Y1743)+1))</f>
        <v>#N/A</v>
      </c>
      <c r="Z1744" s="4"/>
      <c r="AA1744" s="4"/>
      <c r="AB1744" s="4">
        <f t="shared" si="42"/>
        <v>1073741824</v>
      </c>
      <c r="AC1744" s="4" t="e">
        <f>LOOKUP(AB1744,Y1714:Y1751,X1714:X1751)</f>
        <v>#N/A</v>
      </c>
      <c r="AD1744" s="33" t="e">
        <f>IF(AC1744=AC1743," ",AC1744)</f>
        <v>#N/A</v>
      </c>
    </row>
    <row r="1745" spans="2:30" ht="12.75">
      <c r="B1745" s="21"/>
      <c r="C1745" s="16">
        <v>0</v>
      </c>
      <c r="D1745" s="16">
        <v>0</v>
      </c>
      <c r="E1745" s="16">
        <v>0</v>
      </c>
      <c r="F1745" s="16">
        <v>0</v>
      </c>
      <c r="G1745" s="16">
        <v>0</v>
      </c>
      <c r="H1745" s="16">
        <v>0</v>
      </c>
      <c r="I1745" s="16">
        <v>0</v>
      </c>
      <c r="J1745" s="16">
        <v>0</v>
      </c>
      <c r="K1745" s="16">
        <v>0</v>
      </c>
      <c r="L1745" s="16">
        <v>0</v>
      </c>
      <c r="M1745" s="16">
        <v>0</v>
      </c>
      <c r="N1745" s="16">
        <v>0</v>
      </c>
      <c r="O1745" s="16">
        <v>0</v>
      </c>
      <c r="P1745" s="16">
        <v>0</v>
      </c>
      <c r="Q1745" s="16">
        <v>0</v>
      </c>
      <c r="R1745" s="16">
        <v>0</v>
      </c>
      <c r="S1745" s="16">
        <v>0</v>
      </c>
      <c r="T1745" s="16">
        <v>0</v>
      </c>
      <c r="U1745" s="16"/>
      <c r="V1745" s="7">
        <f t="shared" si="39"/>
      </c>
      <c r="W1745" s="4"/>
      <c r="X1745" s="35" t="e">
        <f>IF(V1776="","",V1776)</f>
        <v>#N/A</v>
      </c>
      <c r="Y1745" s="19" t="e">
        <f>IF(X1745="","",(SUM(Y1714:Y1744)+1))</f>
        <v>#N/A</v>
      </c>
      <c r="Z1745" s="4"/>
      <c r="AA1745" s="4"/>
      <c r="AB1745" s="4">
        <f t="shared" si="42"/>
        <v>2147483648</v>
      </c>
      <c r="AC1745" s="4" t="e">
        <f>LOOKUP(AB1745,Y1714:Y1751,X1714:X1751)</f>
        <v>#N/A</v>
      </c>
      <c r="AD1745" s="33" t="e">
        <f t="shared" si="43"/>
        <v>#N/A</v>
      </c>
    </row>
    <row r="1746" spans="2:30" ht="12.75">
      <c r="B1746" s="18" t="e">
        <f>LOOKUP(H1694,C1746:T1746,C1747:T1747)</f>
        <v>#N/A</v>
      </c>
      <c r="C1746" s="22">
        <v>10</v>
      </c>
      <c r="D1746" s="22">
        <v>20</v>
      </c>
      <c r="E1746" s="22">
        <v>30</v>
      </c>
      <c r="F1746" s="22">
        <v>40</v>
      </c>
      <c r="G1746" s="22">
        <v>50</v>
      </c>
      <c r="H1746" s="22">
        <v>60</v>
      </c>
      <c r="I1746" s="22">
        <v>70</v>
      </c>
      <c r="J1746" s="22">
        <v>80</v>
      </c>
      <c r="K1746" s="22">
        <v>90</v>
      </c>
      <c r="L1746" s="22">
        <v>100</v>
      </c>
      <c r="M1746" s="22">
        <v>110</v>
      </c>
      <c r="N1746" s="22">
        <v>120</v>
      </c>
      <c r="O1746" s="22">
        <v>130</v>
      </c>
      <c r="P1746" s="22">
        <v>140</v>
      </c>
      <c r="Q1746" s="22">
        <v>150</v>
      </c>
      <c r="R1746" s="22">
        <v>160</v>
      </c>
      <c r="S1746" s="22">
        <v>170</v>
      </c>
      <c r="T1746" s="22">
        <v>180</v>
      </c>
      <c r="U1746" s="22" t="s">
        <v>18</v>
      </c>
      <c r="V1746" s="7" t="e">
        <f t="shared" si="39"/>
        <v>#N/A</v>
      </c>
      <c r="W1746" s="4"/>
      <c r="X1746" s="35" t="e">
        <f>IF(V1778="","",V1778)</f>
        <v>#N/A</v>
      </c>
      <c r="Y1746" s="19" t="e">
        <f>IF(X1746="","",(SUM(Y1714:Y1745)+1))</f>
        <v>#N/A</v>
      </c>
      <c r="Z1746" s="4"/>
      <c r="AA1746" s="4"/>
      <c r="AB1746" s="4">
        <f t="shared" si="42"/>
        <v>4294967296</v>
      </c>
      <c r="AC1746" s="4" t="e">
        <f>LOOKUP(AB1746,Y1714:Y1751,X1714:X1751)</f>
        <v>#N/A</v>
      </c>
      <c r="AD1746" s="33" t="e">
        <f t="shared" si="43"/>
        <v>#N/A</v>
      </c>
    </row>
    <row r="1747" spans="2:30" ht="12.75">
      <c r="B1747" s="18"/>
      <c r="C1747" s="22">
        <v>0</v>
      </c>
      <c r="D1747" s="22">
        <v>0</v>
      </c>
      <c r="E1747" s="22">
        <v>0</v>
      </c>
      <c r="F1747" s="22">
        <v>0</v>
      </c>
      <c r="G1747" s="22">
        <v>0</v>
      </c>
      <c r="H1747" s="22">
        <v>0</v>
      </c>
      <c r="I1747" s="22">
        <v>0</v>
      </c>
      <c r="J1747" s="22">
        <v>0</v>
      </c>
      <c r="K1747" s="22">
        <v>0</v>
      </c>
      <c r="L1747" s="22">
        <v>0</v>
      </c>
      <c r="M1747" s="22">
        <v>0</v>
      </c>
      <c r="N1747" s="22">
        <v>0</v>
      </c>
      <c r="O1747" s="22">
        <v>0</v>
      </c>
      <c r="P1747" s="22">
        <v>0</v>
      </c>
      <c r="Q1747" s="22">
        <v>0</v>
      </c>
      <c r="R1747" s="22">
        <v>0</v>
      </c>
      <c r="S1747" s="22">
        <v>0</v>
      </c>
      <c r="T1747" s="22">
        <v>0</v>
      </c>
      <c r="U1747" s="22"/>
      <c r="V1747" s="7">
        <f t="shared" si="39"/>
      </c>
      <c r="W1747" s="4"/>
      <c r="X1747" s="35" t="e">
        <f>IF(V1780="","",V1780)</f>
        <v>#N/A</v>
      </c>
      <c r="Y1747" s="19" t="e">
        <f>IF(X1747="","",(SUM(Y1714:Y1746)+1))</f>
        <v>#N/A</v>
      </c>
      <c r="Z1747" s="4"/>
      <c r="AA1747" s="4"/>
      <c r="AB1747" s="4">
        <f t="shared" si="42"/>
        <v>8589934592</v>
      </c>
      <c r="AC1747" s="4" t="e">
        <f>LOOKUP(AB1747,Y1714:Y1751,X1714:X1751)</f>
        <v>#N/A</v>
      </c>
      <c r="AD1747" s="33" t="e">
        <f t="shared" si="43"/>
        <v>#N/A</v>
      </c>
    </row>
    <row r="1748" spans="2:30" ht="12.75">
      <c r="B1748" s="20" t="e">
        <f>LOOKUP(H1694,C1748:T1748,C1749:T1749)</f>
        <v>#N/A</v>
      </c>
      <c r="C1748" s="16">
        <v>10</v>
      </c>
      <c r="D1748" s="16">
        <v>20</v>
      </c>
      <c r="E1748" s="16">
        <v>30</v>
      </c>
      <c r="F1748" s="16">
        <v>40</v>
      </c>
      <c r="G1748" s="16">
        <v>50</v>
      </c>
      <c r="H1748" s="16">
        <v>60</v>
      </c>
      <c r="I1748" s="23">
        <v>70</v>
      </c>
      <c r="J1748" s="23">
        <v>80</v>
      </c>
      <c r="K1748" s="23">
        <v>90</v>
      </c>
      <c r="L1748" s="23">
        <v>100</v>
      </c>
      <c r="M1748" s="23">
        <v>110</v>
      </c>
      <c r="N1748" s="23">
        <v>120</v>
      </c>
      <c r="O1748" s="23">
        <v>130</v>
      </c>
      <c r="P1748" s="23">
        <v>140</v>
      </c>
      <c r="Q1748" s="23">
        <v>150</v>
      </c>
      <c r="R1748" s="23">
        <v>160</v>
      </c>
      <c r="S1748" s="23">
        <v>170</v>
      </c>
      <c r="T1748" s="23">
        <v>180</v>
      </c>
      <c r="U1748" s="16" t="s">
        <v>19</v>
      </c>
      <c r="V1748" s="7" t="e">
        <f t="shared" si="39"/>
        <v>#N/A</v>
      </c>
      <c r="W1748" s="4"/>
      <c r="X1748" s="35" t="e">
        <f>IF(V1782="","",V1782)</f>
        <v>#N/A</v>
      </c>
      <c r="Y1748" s="19" t="e">
        <f>IF(X1748="","",(SUM(Y1714:Y1747)+1))</f>
        <v>#N/A</v>
      </c>
      <c r="Z1748" s="4"/>
      <c r="AA1748" s="4"/>
      <c r="AB1748" s="4">
        <f t="shared" si="42"/>
        <v>17179869184</v>
      </c>
      <c r="AC1748" s="4" t="e">
        <f>LOOKUP(AB1748,Y1714:Y1751,X1714:X1751)</f>
        <v>#N/A</v>
      </c>
      <c r="AD1748" s="33" t="e">
        <f t="shared" si="43"/>
        <v>#N/A</v>
      </c>
    </row>
    <row r="1749" spans="2:30" ht="12.75">
      <c r="B1749" s="21"/>
      <c r="C1749" s="16">
        <v>0</v>
      </c>
      <c r="D1749" s="16">
        <v>0</v>
      </c>
      <c r="E1749" s="16">
        <v>0</v>
      </c>
      <c r="F1749" s="16">
        <v>0</v>
      </c>
      <c r="G1749" s="16">
        <v>0</v>
      </c>
      <c r="H1749" s="16">
        <v>0</v>
      </c>
      <c r="I1749" s="16">
        <v>0</v>
      </c>
      <c r="J1749" s="16">
        <v>0</v>
      </c>
      <c r="K1749" s="16">
        <v>0</v>
      </c>
      <c r="L1749" s="16">
        <v>0</v>
      </c>
      <c r="M1749" s="16">
        <v>0</v>
      </c>
      <c r="N1749" s="16">
        <v>0</v>
      </c>
      <c r="O1749" s="16">
        <v>0</v>
      </c>
      <c r="P1749" s="16">
        <v>0</v>
      </c>
      <c r="Q1749" s="16">
        <v>0</v>
      </c>
      <c r="R1749" s="16">
        <v>0</v>
      </c>
      <c r="S1749" s="16">
        <v>0</v>
      </c>
      <c r="T1749" s="16">
        <v>0</v>
      </c>
      <c r="U1749" s="16"/>
      <c r="V1749" s="7">
        <f t="shared" si="39"/>
      </c>
      <c r="W1749" s="4"/>
      <c r="X1749" s="35" t="e">
        <f>IF(V1784="","",V1784)</f>
        <v>#N/A</v>
      </c>
      <c r="Y1749" s="19" t="e">
        <f>IF(X1749="","",(SUM(Y1714:Y1748)+1))</f>
        <v>#N/A</v>
      </c>
      <c r="Z1749" s="4"/>
      <c r="AA1749" s="4"/>
      <c r="AB1749" s="4">
        <f t="shared" si="42"/>
        <v>34359738368</v>
      </c>
      <c r="AC1749" s="4" t="e">
        <f>LOOKUP(AB1749,Y1714:Y1751,X1714:X1751)</f>
        <v>#N/A</v>
      </c>
      <c r="AD1749" s="33" t="e">
        <f t="shared" si="43"/>
        <v>#N/A</v>
      </c>
    </row>
    <row r="1750" spans="2:30" ht="12.75">
      <c r="B1750" s="18" t="e">
        <f>LOOKUP(H1694,C1750:T1750,C1751:T1751)</f>
        <v>#N/A</v>
      </c>
      <c r="C1750" s="22">
        <v>10</v>
      </c>
      <c r="D1750" s="22">
        <v>20</v>
      </c>
      <c r="E1750" s="22">
        <v>30</v>
      </c>
      <c r="F1750" s="22">
        <v>40</v>
      </c>
      <c r="G1750" s="22">
        <v>50</v>
      </c>
      <c r="H1750" s="22">
        <v>60</v>
      </c>
      <c r="I1750" s="22">
        <v>70</v>
      </c>
      <c r="J1750" s="22">
        <v>80</v>
      </c>
      <c r="K1750" s="22">
        <v>90</v>
      </c>
      <c r="L1750" s="22">
        <v>100</v>
      </c>
      <c r="M1750" s="22">
        <v>110</v>
      </c>
      <c r="N1750" s="22">
        <v>120</v>
      </c>
      <c r="O1750" s="22">
        <v>130</v>
      </c>
      <c r="P1750" s="22">
        <v>140</v>
      </c>
      <c r="Q1750" s="22">
        <v>150</v>
      </c>
      <c r="R1750" s="22">
        <v>160</v>
      </c>
      <c r="S1750" s="22">
        <v>170</v>
      </c>
      <c r="T1750" s="22">
        <v>180</v>
      </c>
      <c r="U1750" s="22" t="s">
        <v>20</v>
      </c>
      <c r="V1750" s="7" t="e">
        <f t="shared" si="39"/>
        <v>#N/A</v>
      </c>
      <c r="W1750" s="4"/>
      <c r="X1750" s="35" t="e">
        <f>IF(V1786="","",V1786)</f>
        <v>#N/A</v>
      </c>
      <c r="Y1750" s="19" t="e">
        <f>IF(X1750="","",(SUM(Y1714:Y1749)+1))</f>
        <v>#N/A</v>
      </c>
      <c r="Z1750" s="4"/>
      <c r="AA1750" s="4"/>
      <c r="AB1750" s="4">
        <f t="shared" si="42"/>
        <v>68719476736</v>
      </c>
      <c r="AC1750" s="4" t="e">
        <f>LOOKUP(AB1750,Y1714:Y1751,X1714:X1751)</f>
        <v>#N/A</v>
      </c>
      <c r="AD1750" s="33" t="e">
        <f t="shared" si="43"/>
        <v>#N/A</v>
      </c>
    </row>
    <row r="1751" spans="2:30" ht="13.5" thickBot="1">
      <c r="B1751" s="18"/>
      <c r="C1751" s="22">
        <v>0</v>
      </c>
      <c r="D1751" s="22">
        <v>0</v>
      </c>
      <c r="E1751" s="22">
        <v>0</v>
      </c>
      <c r="F1751" s="22">
        <v>0</v>
      </c>
      <c r="G1751" s="22">
        <v>0</v>
      </c>
      <c r="H1751" s="22">
        <v>0</v>
      </c>
      <c r="I1751" s="22">
        <v>0</v>
      </c>
      <c r="J1751" s="22">
        <v>0</v>
      </c>
      <c r="K1751" s="22">
        <v>0</v>
      </c>
      <c r="L1751" s="22">
        <v>0</v>
      </c>
      <c r="M1751" s="22">
        <v>0</v>
      </c>
      <c r="N1751" s="22">
        <v>0</v>
      </c>
      <c r="O1751" s="22">
        <v>0</v>
      </c>
      <c r="P1751" s="22">
        <v>0</v>
      </c>
      <c r="Q1751" s="22">
        <v>0</v>
      </c>
      <c r="R1751" s="22">
        <v>0</v>
      </c>
      <c r="S1751" s="22">
        <v>0</v>
      </c>
      <c r="T1751" s="22">
        <v>0</v>
      </c>
      <c r="U1751" s="22"/>
      <c r="V1751" s="7">
        <f t="shared" si="39"/>
      </c>
      <c r="W1751" s="4"/>
      <c r="X1751" s="35" t="e">
        <f>IF(V1788="","",V1788)</f>
        <v>#N/A</v>
      </c>
      <c r="Y1751" s="19" t="e">
        <f>IF(X1751="","",(SUM(Y1714:Y1750)+1))</f>
        <v>#N/A</v>
      </c>
      <c r="Z1751" s="4"/>
      <c r="AA1751" s="4"/>
      <c r="AB1751" s="4">
        <f t="shared" si="42"/>
        <v>137438953472</v>
      </c>
      <c r="AC1751" s="4" t="e">
        <f>LOOKUP(AB1751,Y1714:Y1751,X1714:X1751)</f>
        <v>#N/A</v>
      </c>
      <c r="AD1751" s="34" t="e">
        <f>IF(AC1751=AC1750," ",AC1751)</f>
        <v>#N/A</v>
      </c>
    </row>
    <row r="1752" spans="2:30" ht="12.75">
      <c r="B1752" s="20" t="e">
        <f>LOOKUP(H1694,C1752:T1752,C1753:T1753)</f>
        <v>#N/A</v>
      </c>
      <c r="C1752" s="16">
        <v>10</v>
      </c>
      <c r="D1752" s="16">
        <v>20</v>
      </c>
      <c r="E1752" s="16">
        <v>30</v>
      </c>
      <c r="F1752" s="16">
        <v>40</v>
      </c>
      <c r="G1752" s="16">
        <v>50</v>
      </c>
      <c r="H1752" s="16">
        <v>60</v>
      </c>
      <c r="I1752" s="23">
        <v>70</v>
      </c>
      <c r="J1752" s="23">
        <v>80</v>
      </c>
      <c r="K1752" s="23">
        <v>90</v>
      </c>
      <c r="L1752" s="23">
        <v>100</v>
      </c>
      <c r="M1752" s="23">
        <v>110</v>
      </c>
      <c r="N1752" s="23">
        <v>120</v>
      </c>
      <c r="O1752" s="23">
        <v>130</v>
      </c>
      <c r="P1752" s="23">
        <v>140</v>
      </c>
      <c r="Q1752" s="23">
        <v>150</v>
      </c>
      <c r="R1752" s="23">
        <v>160</v>
      </c>
      <c r="S1752" s="23">
        <v>170</v>
      </c>
      <c r="T1752" s="23">
        <v>180</v>
      </c>
      <c r="U1752" s="16" t="s">
        <v>21</v>
      </c>
      <c r="V1752" s="7" t="e">
        <f t="shared" si="39"/>
        <v>#N/A</v>
      </c>
      <c r="W1752" s="4"/>
      <c r="X1752" s="9"/>
      <c r="Y1752" s="4"/>
      <c r="Z1752" s="4"/>
      <c r="AA1752" s="4"/>
      <c r="AB1752" s="4"/>
      <c r="AC1752" s="4"/>
      <c r="AD1752" s="15"/>
    </row>
    <row r="1753" spans="2:30" ht="12.75">
      <c r="B1753" s="21"/>
      <c r="C1753" s="16">
        <v>0</v>
      </c>
      <c r="D1753" s="16">
        <v>0</v>
      </c>
      <c r="E1753" s="16">
        <v>0</v>
      </c>
      <c r="F1753" s="16">
        <v>0</v>
      </c>
      <c r="G1753" s="16">
        <v>0</v>
      </c>
      <c r="H1753" s="16">
        <v>0</v>
      </c>
      <c r="I1753" s="16">
        <v>0</v>
      </c>
      <c r="J1753" s="16">
        <v>0</v>
      </c>
      <c r="K1753" s="16">
        <v>0</v>
      </c>
      <c r="L1753" s="16">
        <v>0</v>
      </c>
      <c r="M1753" s="16">
        <v>0</v>
      </c>
      <c r="N1753" s="16">
        <v>0</v>
      </c>
      <c r="O1753" s="16">
        <v>0</v>
      </c>
      <c r="P1753" s="16">
        <v>0</v>
      </c>
      <c r="Q1753" s="16">
        <v>0</v>
      </c>
      <c r="R1753" s="16">
        <v>0</v>
      </c>
      <c r="S1753" s="16">
        <v>0</v>
      </c>
      <c r="T1753" s="16">
        <v>0</v>
      </c>
      <c r="U1753" s="16"/>
      <c r="V1753" s="7">
        <f t="shared" si="39"/>
      </c>
      <c r="W1753" s="4"/>
      <c r="X1753" s="9"/>
      <c r="Y1753" s="4"/>
      <c r="Z1753" s="4"/>
      <c r="AA1753" s="4"/>
      <c r="AB1753" s="4"/>
      <c r="AC1753" s="4"/>
      <c r="AD1753" s="15"/>
    </row>
    <row r="1754" spans="2:30" ht="12.75">
      <c r="B1754" s="18" t="e">
        <f>LOOKUP(H1694,C1754:T1754,C1755:T1755)</f>
        <v>#N/A</v>
      </c>
      <c r="C1754" s="22">
        <v>10</v>
      </c>
      <c r="D1754" s="22">
        <v>20</v>
      </c>
      <c r="E1754" s="22">
        <v>30</v>
      </c>
      <c r="F1754" s="22">
        <v>40</v>
      </c>
      <c r="G1754" s="22">
        <v>50</v>
      </c>
      <c r="H1754" s="22">
        <v>60</v>
      </c>
      <c r="I1754" s="22">
        <v>70</v>
      </c>
      <c r="J1754" s="22">
        <v>80</v>
      </c>
      <c r="K1754" s="22">
        <v>90</v>
      </c>
      <c r="L1754" s="22">
        <v>100</v>
      </c>
      <c r="M1754" s="22">
        <v>110</v>
      </c>
      <c r="N1754" s="22">
        <v>120</v>
      </c>
      <c r="O1754" s="22">
        <v>130</v>
      </c>
      <c r="P1754" s="22">
        <v>140</v>
      </c>
      <c r="Q1754" s="22">
        <v>150</v>
      </c>
      <c r="R1754" s="22">
        <v>160</v>
      </c>
      <c r="S1754" s="22">
        <v>170</v>
      </c>
      <c r="T1754" s="22">
        <v>180</v>
      </c>
      <c r="U1754" s="22" t="s">
        <v>22</v>
      </c>
      <c r="V1754" s="7" t="e">
        <f t="shared" si="39"/>
        <v>#N/A</v>
      </c>
      <c r="W1754" s="4"/>
      <c r="X1754" s="9"/>
      <c r="Y1754" s="4"/>
      <c r="Z1754" s="4"/>
      <c r="AA1754" s="4"/>
      <c r="AB1754" s="4"/>
      <c r="AC1754" s="4"/>
      <c r="AD1754" s="15"/>
    </row>
    <row r="1755" spans="2:30" ht="12.75">
      <c r="B1755" s="18"/>
      <c r="C1755" s="22">
        <v>0</v>
      </c>
      <c r="D1755" s="22">
        <v>0</v>
      </c>
      <c r="E1755" s="22">
        <v>0</v>
      </c>
      <c r="F1755" s="22">
        <v>0</v>
      </c>
      <c r="G1755" s="22">
        <v>0</v>
      </c>
      <c r="H1755" s="22">
        <v>0</v>
      </c>
      <c r="I1755" s="22">
        <v>0</v>
      </c>
      <c r="J1755" s="22">
        <v>0</v>
      </c>
      <c r="K1755" s="22">
        <v>0</v>
      </c>
      <c r="L1755" s="22">
        <v>0</v>
      </c>
      <c r="M1755" s="22">
        <v>0</v>
      </c>
      <c r="N1755" s="22">
        <v>0</v>
      </c>
      <c r="O1755" s="22">
        <v>0</v>
      </c>
      <c r="P1755" s="22">
        <v>0</v>
      </c>
      <c r="Q1755" s="22">
        <v>0</v>
      </c>
      <c r="R1755" s="22">
        <v>0</v>
      </c>
      <c r="S1755" s="22">
        <v>0</v>
      </c>
      <c r="T1755" s="22">
        <v>0</v>
      </c>
      <c r="U1755" s="22"/>
      <c r="V1755" s="7">
        <f t="shared" si="39"/>
      </c>
      <c r="W1755" s="4"/>
      <c r="X1755" s="9"/>
      <c r="Y1755" s="4"/>
      <c r="Z1755" s="4"/>
      <c r="AA1755" s="4"/>
      <c r="AB1755" s="4"/>
      <c r="AC1755" s="4"/>
      <c r="AD1755" s="15"/>
    </row>
    <row r="1756" spans="2:30" ht="12.75">
      <c r="B1756" s="20" t="e">
        <f>LOOKUP(H1694,C1756:T1756,C1757:T1757)</f>
        <v>#N/A</v>
      </c>
      <c r="C1756" s="16">
        <v>10</v>
      </c>
      <c r="D1756" s="16">
        <v>20</v>
      </c>
      <c r="E1756" s="16">
        <v>30</v>
      </c>
      <c r="F1756" s="16">
        <v>40</v>
      </c>
      <c r="G1756" s="16">
        <v>50</v>
      </c>
      <c r="H1756" s="16">
        <v>60</v>
      </c>
      <c r="I1756" s="23">
        <v>70</v>
      </c>
      <c r="J1756" s="23">
        <v>80</v>
      </c>
      <c r="K1756" s="23">
        <v>90</v>
      </c>
      <c r="L1756" s="23">
        <v>100</v>
      </c>
      <c r="M1756" s="23">
        <v>110</v>
      </c>
      <c r="N1756" s="23">
        <v>120</v>
      </c>
      <c r="O1756" s="23">
        <v>130</v>
      </c>
      <c r="P1756" s="23">
        <v>140</v>
      </c>
      <c r="Q1756" s="23">
        <v>150</v>
      </c>
      <c r="R1756" s="23">
        <v>160</v>
      </c>
      <c r="S1756" s="23">
        <v>170</v>
      </c>
      <c r="T1756" s="23">
        <v>180</v>
      </c>
      <c r="U1756" s="16" t="s">
        <v>23</v>
      </c>
      <c r="V1756" s="7" t="e">
        <f>IF(B1756&gt;0,U1756,"")</f>
        <v>#N/A</v>
      </c>
      <c r="W1756" s="4"/>
      <c r="X1756" s="4"/>
      <c r="Y1756" s="4"/>
      <c r="Z1756" s="4"/>
      <c r="AA1756" s="4"/>
      <c r="AB1756" s="4"/>
      <c r="AC1756" s="4"/>
      <c r="AD1756" s="15"/>
    </row>
    <row r="1757" spans="2:30" ht="12.75">
      <c r="B1757" s="21"/>
      <c r="C1757" s="16">
        <v>0</v>
      </c>
      <c r="D1757" s="16">
        <v>0</v>
      </c>
      <c r="E1757" s="16">
        <v>0</v>
      </c>
      <c r="F1757" s="16">
        <v>0</v>
      </c>
      <c r="G1757" s="16">
        <v>0</v>
      </c>
      <c r="H1757" s="16">
        <v>0</v>
      </c>
      <c r="I1757" s="16">
        <v>0</v>
      </c>
      <c r="J1757" s="16">
        <v>0</v>
      </c>
      <c r="K1757" s="16">
        <v>0</v>
      </c>
      <c r="L1757" s="16">
        <v>0</v>
      </c>
      <c r="M1757" s="16">
        <v>0</v>
      </c>
      <c r="N1757" s="16">
        <v>0</v>
      </c>
      <c r="O1757" s="16">
        <v>0</v>
      </c>
      <c r="P1757" s="16">
        <v>0</v>
      </c>
      <c r="Q1757" s="16">
        <v>0</v>
      </c>
      <c r="R1757" s="16">
        <v>0</v>
      </c>
      <c r="S1757" s="16">
        <v>0</v>
      </c>
      <c r="T1757" s="16">
        <v>0</v>
      </c>
      <c r="U1757" s="16"/>
      <c r="V1757" s="7">
        <f aca="true" t="shared" si="44" ref="V1757:V1789">IF(B1757&gt;0,U1757,"")</f>
      </c>
      <c r="W1757" s="4"/>
      <c r="X1757" s="4"/>
      <c r="Y1757" s="4"/>
      <c r="Z1757" s="4"/>
      <c r="AA1757" s="4"/>
      <c r="AB1757" s="4"/>
      <c r="AC1757" s="4"/>
      <c r="AD1757" s="15"/>
    </row>
    <row r="1758" spans="2:30" ht="12.75">
      <c r="B1758" s="18" t="e">
        <f>LOOKUP(H1694,C1758:T1758,C1759:T1759)</f>
        <v>#N/A</v>
      </c>
      <c r="C1758" s="22">
        <v>10</v>
      </c>
      <c r="D1758" s="22">
        <v>20</v>
      </c>
      <c r="E1758" s="22">
        <v>30</v>
      </c>
      <c r="F1758" s="22">
        <v>40</v>
      </c>
      <c r="G1758" s="22">
        <v>50</v>
      </c>
      <c r="H1758" s="22">
        <v>60</v>
      </c>
      <c r="I1758" s="22">
        <v>70</v>
      </c>
      <c r="J1758" s="22">
        <v>80</v>
      </c>
      <c r="K1758" s="22">
        <v>90</v>
      </c>
      <c r="L1758" s="22">
        <v>100</v>
      </c>
      <c r="M1758" s="22">
        <v>110</v>
      </c>
      <c r="N1758" s="22">
        <v>120</v>
      </c>
      <c r="O1758" s="22">
        <v>130</v>
      </c>
      <c r="P1758" s="22">
        <v>140</v>
      </c>
      <c r="Q1758" s="22">
        <v>150</v>
      </c>
      <c r="R1758" s="22">
        <v>160</v>
      </c>
      <c r="S1758" s="22">
        <v>170</v>
      </c>
      <c r="T1758" s="22">
        <v>180</v>
      </c>
      <c r="U1758" s="22" t="s">
        <v>24</v>
      </c>
      <c r="V1758" s="7" t="e">
        <f t="shared" si="44"/>
        <v>#N/A</v>
      </c>
      <c r="W1758" s="4"/>
      <c r="X1758" s="4"/>
      <c r="Y1758" s="4"/>
      <c r="Z1758" s="4"/>
      <c r="AA1758" s="4"/>
      <c r="AB1758" s="4"/>
      <c r="AC1758" s="4"/>
      <c r="AD1758" s="15"/>
    </row>
    <row r="1759" spans="2:30" ht="12.75">
      <c r="B1759" s="18"/>
      <c r="C1759" s="22">
        <v>0</v>
      </c>
      <c r="D1759" s="22">
        <v>0</v>
      </c>
      <c r="E1759" s="22">
        <v>0</v>
      </c>
      <c r="F1759" s="22">
        <v>0</v>
      </c>
      <c r="G1759" s="22">
        <v>0</v>
      </c>
      <c r="H1759" s="22">
        <v>0</v>
      </c>
      <c r="I1759" s="22">
        <v>0</v>
      </c>
      <c r="J1759" s="22">
        <v>0</v>
      </c>
      <c r="K1759" s="22">
        <v>0</v>
      </c>
      <c r="L1759" s="22">
        <v>0</v>
      </c>
      <c r="M1759" s="22">
        <v>0</v>
      </c>
      <c r="N1759" s="22">
        <v>0</v>
      </c>
      <c r="O1759" s="22">
        <v>0</v>
      </c>
      <c r="P1759" s="22">
        <v>0</v>
      </c>
      <c r="Q1759" s="22">
        <v>0</v>
      </c>
      <c r="R1759" s="22">
        <v>0</v>
      </c>
      <c r="S1759" s="22">
        <v>0</v>
      </c>
      <c r="T1759" s="22">
        <v>0</v>
      </c>
      <c r="U1759" s="22"/>
      <c r="V1759" s="7">
        <f t="shared" si="44"/>
      </c>
      <c r="W1759" s="4"/>
      <c r="X1759" s="4"/>
      <c r="Y1759" s="4"/>
      <c r="Z1759" s="4"/>
      <c r="AA1759" s="4"/>
      <c r="AB1759" s="4"/>
      <c r="AC1759" s="4"/>
      <c r="AD1759" s="15"/>
    </row>
    <row r="1760" spans="2:30" ht="12.75">
      <c r="B1760" s="20" t="e">
        <f>LOOKUP(H1694,C1760:T1760,C1761:T1761)</f>
        <v>#N/A</v>
      </c>
      <c r="C1760" s="16">
        <v>10</v>
      </c>
      <c r="D1760" s="16">
        <v>20</v>
      </c>
      <c r="E1760" s="16">
        <v>30</v>
      </c>
      <c r="F1760" s="16">
        <v>40</v>
      </c>
      <c r="G1760" s="16">
        <v>50</v>
      </c>
      <c r="H1760" s="16">
        <v>60</v>
      </c>
      <c r="I1760" s="23">
        <v>70</v>
      </c>
      <c r="J1760" s="23">
        <v>80</v>
      </c>
      <c r="K1760" s="23">
        <v>90</v>
      </c>
      <c r="L1760" s="23">
        <v>100</v>
      </c>
      <c r="M1760" s="23">
        <v>110</v>
      </c>
      <c r="N1760" s="23">
        <v>120</v>
      </c>
      <c r="O1760" s="23">
        <v>130</v>
      </c>
      <c r="P1760" s="23">
        <v>140</v>
      </c>
      <c r="Q1760" s="23">
        <v>150</v>
      </c>
      <c r="R1760" s="23">
        <v>160</v>
      </c>
      <c r="S1760" s="23">
        <v>170</v>
      </c>
      <c r="T1760" s="23">
        <v>180</v>
      </c>
      <c r="U1760" s="16" t="s">
        <v>25</v>
      </c>
      <c r="V1760" s="7" t="e">
        <f t="shared" si="44"/>
        <v>#N/A</v>
      </c>
      <c r="W1760" s="4"/>
      <c r="X1760" s="4"/>
      <c r="Y1760" s="4"/>
      <c r="Z1760" s="4"/>
      <c r="AA1760" s="4"/>
      <c r="AB1760" s="4"/>
      <c r="AC1760" s="4"/>
      <c r="AD1760" s="15"/>
    </row>
    <row r="1761" spans="2:30" ht="12.75">
      <c r="B1761" s="21"/>
      <c r="C1761" s="16">
        <v>0</v>
      </c>
      <c r="D1761" s="16">
        <v>0</v>
      </c>
      <c r="E1761" s="16">
        <v>0</v>
      </c>
      <c r="F1761" s="16">
        <v>0</v>
      </c>
      <c r="G1761" s="16">
        <v>0</v>
      </c>
      <c r="H1761" s="16">
        <v>0</v>
      </c>
      <c r="I1761" s="16">
        <v>0</v>
      </c>
      <c r="J1761" s="16">
        <v>0</v>
      </c>
      <c r="K1761" s="16">
        <v>0</v>
      </c>
      <c r="L1761" s="16">
        <v>0</v>
      </c>
      <c r="M1761" s="16">
        <v>0</v>
      </c>
      <c r="N1761" s="16">
        <v>0</v>
      </c>
      <c r="O1761" s="16">
        <v>0</v>
      </c>
      <c r="P1761" s="16">
        <v>0</v>
      </c>
      <c r="Q1761" s="16">
        <v>0</v>
      </c>
      <c r="R1761" s="16">
        <v>0</v>
      </c>
      <c r="S1761" s="16">
        <v>0</v>
      </c>
      <c r="T1761" s="16">
        <v>0</v>
      </c>
      <c r="U1761" s="16"/>
      <c r="V1761" s="7">
        <f t="shared" si="44"/>
      </c>
      <c r="W1761" s="4"/>
      <c r="X1761" s="4"/>
      <c r="Y1761" s="4"/>
      <c r="Z1761" s="4"/>
      <c r="AA1761" s="4"/>
      <c r="AB1761" s="4"/>
      <c r="AC1761" s="4"/>
      <c r="AD1761" s="15"/>
    </row>
    <row r="1762" spans="2:30" ht="12.75">
      <c r="B1762" s="18" t="e">
        <f>LOOKUP(H1694,C1762:T1762,C1763:T1763)</f>
        <v>#N/A</v>
      </c>
      <c r="C1762" s="22">
        <v>10</v>
      </c>
      <c r="D1762" s="22">
        <v>20</v>
      </c>
      <c r="E1762" s="22">
        <v>30</v>
      </c>
      <c r="F1762" s="22">
        <v>40</v>
      </c>
      <c r="G1762" s="22">
        <v>50</v>
      </c>
      <c r="H1762" s="22">
        <v>60</v>
      </c>
      <c r="I1762" s="22">
        <v>70</v>
      </c>
      <c r="J1762" s="22">
        <v>80</v>
      </c>
      <c r="K1762" s="22">
        <v>90</v>
      </c>
      <c r="L1762" s="22">
        <v>100</v>
      </c>
      <c r="M1762" s="22">
        <v>110</v>
      </c>
      <c r="N1762" s="22">
        <v>120</v>
      </c>
      <c r="O1762" s="22">
        <v>130</v>
      </c>
      <c r="P1762" s="22">
        <v>140</v>
      </c>
      <c r="Q1762" s="22">
        <v>150</v>
      </c>
      <c r="R1762" s="22">
        <v>160</v>
      </c>
      <c r="S1762" s="22">
        <v>170</v>
      </c>
      <c r="T1762" s="22">
        <v>180</v>
      </c>
      <c r="U1762" s="22" t="s">
        <v>26</v>
      </c>
      <c r="V1762" s="7" t="e">
        <f t="shared" si="44"/>
        <v>#N/A</v>
      </c>
      <c r="W1762" s="4"/>
      <c r="X1762" s="4"/>
      <c r="Y1762" s="4"/>
      <c r="Z1762" s="4"/>
      <c r="AA1762" s="4"/>
      <c r="AB1762" s="4"/>
      <c r="AC1762" s="4"/>
      <c r="AD1762" s="15"/>
    </row>
    <row r="1763" spans="2:30" ht="12.75">
      <c r="B1763" s="18"/>
      <c r="C1763" s="22">
        <v>0</v>
      </c>
      <c r="D1763" s="22">
        <v>0</v>
      </c>
      <c r="E1763" s="22">
        <v>0</v>
      </c>
      <c r="F1763" s="22">
        <v>0</v>
      </c>
      <c r="G1763" s="22">
        <v>0</v>
      </c>
      <c r="H1763" s="22">
        <v>0</v>
      </c>
      <c r="I1763" s="22">
        <v>0</v>
      </c>
      <c r="J1763" s="22">
        <v>0</v>
      </c>
      <c r="K1763" s="22">
        <v>0</v>
      </c>
      <c r="L1763" s="22">
        <v>0</v>
      </c>
      <c r="M1763" s="22">
        <v>0</v>
      </c>
      <c r="N1763" s="22">
        <v>0</v>
      </c>
      <c r="O1763" s="22">
        <v>0</v>
      </c>
      <c r="P1763" s="22">
        <v>0</v>
      </c>
      <c r="Q1763" s="22">
        <v>0</v>
      </c>
      <c r="R1763" s="22">
        <v>0</v>
      </c>
      <c r="S1763" s="22">
        <v>0</v>
      </c>
      <c r="T1763" s="22">
        <v>0</v>
      </c>
      <c r="U1763" s="22"/>
      <c r="V1763" s="7">
        <f t="shared" si="44"/>
      </c>
      <c r="W1763" s="4"/>
      <c r="X1763" s="4"/>
      <c r="Y1763" s="4"/>
      <c r="Z1763" s="4"/>
      <c r="AA1763" s="4"/>
      <c r="AB1763" s="4"/>
      <c r="AC1763" s="4"/>
      <c r="AD1763" s="15"/>
    </row>
    <row r="1764" spans="2:30" ht="12.75">
      <c r="B1764" s="20" t="e">
        <f>LOOKUP(H1694,C1764:T1764,C1765:T1765)</f>
        <v>#N/A</v>
      </c>
      <c r="C1764" s="16">
        <v>10</v>
      </c>
      <c r="D1764" s="16">
        <v>20</v>
      </c>
      <c r="E1764" s="16">
        <v>30</v>
      </c>
      <c r="F1764" s="16">
        <v>40</v>
      </c>
      <c r="G1764" s="16">
        <v>50</v>
      </c>
      <c r="H1764" s="16">
        <v>60</v>
      </c>
      <c r="I1764" s="23">
        <v>70</v>
      </c>
      <c r="J1764" s="23">
        <v>80</v>
      </c>
      <c r="K1764" s="23">
        <v>90</v>
      </c>
      <c r="L1764" s="23">
        <v>100</v>
      </c>
      <c r="M1764" s="23">
        <v>110</v>
      </c>
      <c r="N1764" s="23">
        <v>120</v>
      </c>
      <c r="O1764" s="23">
        <v>130</v>
      </c>
      <c r="P1764" s="23">
        <v>140</v>
      </c>
      <c r="Q1764" s="23">
        <v>150</v>
      </c>
      <c r="R1764" s="23">
        <v>160</v>
      </c>
      <c r="S1764" s="23">
        <v>170</v>
      </c>
      <c r="T1764" s="23">
        <v>180</v>
      </c>
      <c r="U1764" s="16" t="s">
        <v>27</v>
      </c>
      <c r="V1764" s="7" t="e">
        <f t="shared" si="44"/>
        <v>#N/A</v>
      </c>
      <c r="W1764" s="4"/>
      <c r="X1764" s="4"/>
      <c r="Y1764" s="4"/>
      <c r="Z1764" s="4"/>
      <c r="AA1764" s="4"/>
      <c r="AB1764" s="4"/>
      <c r="AC1764" s="4"/>
      <c r="AD1764" s="15"/>
    </row>
    <row r="1765" spans="2:30" ht="12.75">
      <c r="B1765" s="21"/>
      <c r="C1765" s="16">
        <v>0</v>
      </c>
      <c r="D1765" s="16">
        <v>0</v>
      </c>
      <c r="E1765" s="16">
        <v>0</v>
      </c>
      <c r="F1765" s="16">
        <v>0</v>
      </c>
      <c r="G1765" s="16">
        <v>0</v>
      </c>
      <c r="H1765" s="16">
        <v>0</v>
      </c>
      <c r="I1765" s="16">
        <v>0</v>
      </c>
      <c r="J1765" s="16">
        <v>0</v>
      </c>
      <c r="K1765" s="16">
        <v>0</v>
      </c>
      <c r="L1765" s="16">
        <v>0</v>
      </c>
      <c r="M1765" s="16">
        <v>0</v>
      </c>
      <c r="N1765" s="16">
        <v>0</v>
      </c>
      <c r="O1765" s="16">
        <v>0</v>
      </c>
      <c r="P1765" s="16">
        <v>0</v>
      </c>
      <c r="Q1765" s="16">
        <v>0</v>
      </c>
      <c r="R1765" s="16">
        <v>0</v>
      </c>
      <c r="S1765" s="16">
        <v>0</v>
      </c>
      <c r="T1765" s="16">
        <v>0</v>
      </c>
      <c r="U1765" s="16"/>
      <c r="V1765" s="7">
        <f t="shared" si="44"/>
      </c>
      <c r="W1765" s="4"/>
      <c r="X1765" s="4"/>
      <c r="Y1765" s="4"/>
      <c r="Z1765" s="4"/>
      <c r="AA1765" s="4"/>
      <c r="AB1765" s="4"/>
      <c r="AC1765" s="4"/>
      <c r="AD1765" s="15"/>
    </row>
    <row r="1766" spans="2:30" ht="12.75">
      <c r="B1766" s="18" t="e">
        <f>LOOKUP(H1694,C1766:T1766,C1767:T1767)</f>
        <v>#N/A</v>
      </c>
      <c r="C1766" s="22">
        <v>10</v>
      </c>
      <c r="D1766" s="22">
        <v>20</v>
      </c>
      <c r="E1766" s="22">
        <v>30</v>
      </c>
      <c r="F1766" s="22">
        <v>40</v>
      </c>
      <c r="G1766" s="22">
        <v>50</v>
      </c>
      <c r="H1766" s="22">
        <v>60</v>
      </c>
      <c r="I1766" s="22">
        <v>70</v>
      </c>
      <c r="J1766" s="22">
        <v>80</v>
      </c>
      <c r="K1766" s="22">
        <v>90</v>
      </c>
      <c r="L1766" s="22">
        <v>100</v>
      </c>
      <c r="M1766" s="22">
        <v>110</v>
      </c>
      <c r="N1766" s="22">
        <v>120</v>
      </c>
      <c r="O1766" s="22">
        <v>130</v>
      </c>
      <c r="P1766" s="22">
        <v>140</v>
      </c>
      <c r="Q1766" s="22">
        <v>150</v>
      </c>
      <c r="R1766" s="22">
        <v>160</v>
      </c>
      <c r="S1766" s="22">
        <v>170</v>
      </c>
      <c r="T1766" s="22">
        <v>180</v>
      </c>
      <c r="U1766" s="22" t="s">
        <v>28</v>
      </c>
      <c r="V1766" s="7" t="e">
        <f t="shared" si="44"/>
        <v>#N/A</v>
      </c>
      <c r="W1766" s="4"/>
      <c r="X1766" s="4"/>
      <c r="Y1766" s="4"/>
      <c r="Z1766" s="4"/>
      <c r="AA1766" s="4"/>
      <c r="AB1766" s="4"/>
      <c r="AC1766" s="4"/>
      <c r="AD1766" s="15"/>
    </row>
    <row r="1767" spans="2:30" ht="12.75">
      <c r="B1767" s="18"/>
      <c r="C1767" s="22">
        <v>0</v>
      </c>
      <c r="D1767" s="22">
        <v>0</v>
      </c>
      <c r="E1767" s="22">
        <v>0</v>
      </c>
      <c r="F1767" s="22">
        <v>0</v>
      </c>
      <c r="G1767" s="22">
        <v>0</v>
      </c>
      <c r="H1767" s="22">
        <v>0</v>
      </c>
      <c r="I1767" s="22">
        <v>0</v>
      </c>
      <c r="J1767" s="22">
        <v>0</v>
      </c>
      <c r="K1767" s="22">
        <v>0</v>
      </c>
      <c r="L1767" s="22">
        <v>0</v>
      </c>
      <c r="M1767" s="22">
        <v>0</v>
      </c>
      <c r="N1767" s="22">
        <v>0</v>
      </c>
      <c r="O1767" s="22">
        <v>0</v>
      </c>
      <c r="P1767" s="22">
        <v>0</v>
      </c>
      <c r="Q1767" s="22">
        <v>0</v>
      </c>
      <c r="R1767" s="22">
        <v>0</v>
      </c>
      <c r="S1767" s="22">
        <v>0</v>
      </c>
      <c r="T1767" s="22">
        <v>0</v>
      </c>
      <c r="U1767" s="22"/>
      <c r="V1767" s="7">
        <f t="shared" si="44"/>
      </c>
      <c r="W1767" s="4"/>
      <c r="X1767" s="4"/>
      <c r="Y1767" s="4"/>
      <c r="Z1767" s="4"/>
      <c r="AA1767" s="4"/>
      <c r="AB1767" s="4"/>
      <c r="AC1767" s="4"/>
      <c r="AD1767" s="15"/>
    </row>
    <row r="1768" spans="2:30" ht="12.75">
      <c r="B1768" s="20" t="e">
        <f>LOOKUP(H1694,C1768:T1768,C1769:T1769)</f>
        <v>#N/A</v>
      </c>
      <c r="C1768" s="16">
        <v>10</v>
      </c>
      <c r="D1768" s="16">
        <v>20</v>
      </c>
      <c r="E1768" s="16">
        <v>30</v>
      </c>
      <c r="F1768" s="16">
        <v>40</v>
      </c>
      <c r="G1768" s="16">
        <v>50</v>
      </c>
      <c r="H1768" s="16">
        <v>60</v>
      </c>
      <c r="I1768" s="23">
        <v>70</v>
      </c>
      <c r="J1768" s="23">
        <v>80</v>
      </c>
      <c r="K1768" s="23">
        <v>90</v>
      </c>
      <c r="L1768" s="23">
        <v>100</v>
      </c>
      <c r="M1768" s="23">
        <v>110</v>
      </c>
      <c r="N1768" s="23">
        <v>120</v>
      </c>
      <c r="O1768" s="23">
        <v>130</v>
      </c>
      <c r="P1768" s="23">
        <v>140</v>
      </c>
      <c r="Q1768" s="23">
        <v>150</v>
      </c>
      <c r="R1768" s="23">
        <v>160</v>
      </c>
      <c r="S1768" s="23">
        <v>170</v>
      </c>
      <c r="T1768" s="23">
        <v>180</v>
      </c>
      <c r="U1768" s="16" t="s">
        <v>29</v>
      </c>
      <c r="V1768" s="7" t="e">
        <f t="shared" si="44"/>
        <v>#N/A</v>
      </c>
      <c r="W1768" s="4"/>
      <c r="X1768" s="4"/>
      <c r="Y1768" s="4"/>
      <c r="Z1768" s="4"/>
      <c r="AA1768" s="4"/>
      <c r="AB1768" s="4"/>
      <c r="AC1768" s="4"/>
      <c r="AD1768" s="15"/>
    </row>
    <row r="1769" spans="2:30" ht="12.75">
      <c r="B1769" s="21"/>
      <c r="C1769" s="16">
        <v>0</v>
      </c>
      <c r="D1769" s="16">
        <v>0</v>
      </c>
      <c r="E1769" s="16">
        <v>0</v>
      </c>
      <c r="F1769" s="16">
        <v>0</v>
      </c>
      <c r="G1769" s="16">
        <v>0</v>
      </c>
      <c r="H1769" s="16">
        <v>0</v>
      </c>
      <c r="I1769" s="16">
        <v>0</v>
      </c>
      <c r="J1769" s="16">
        <v>0</v>
      </c>
      <c r="K1769" s="16">
        <v>0</v>
      </c>
      <c r="L1769" s="16">
        <v>0</v>
      </c>
      <c r="M1769" s="16">
        <v>0</v>
      </c>
      <c r="N1769" s="16">
        <v>0</v>
      </c>
      <c r="O1769" s="16">
        <v>0</v>
      </c>
      <c r="P1769" s="16">
        <v>0</v>
      </c>
      <c r="Q1769" s="16">
        <v>0</v>
      </c>
      <c r="R1769" s="16">
        <v>0</v>
      </c>
      <c r="S1769" s="16">
        <v>0</v>
      </c>
      <c r="T1769" s="16">
        <v>0</v>
      </c>
      <c r="U1769" s="16"/>
      <c r="V1769" s="7">
        <f t="shared" si="44"/>
      </c>
      <c r="W1769" s="4"/>
      <c r="X1769" s="4"/>
      <c r="Y1769" s="4"/>
      <c r="Z1769" s="4"/>
      <c r="AA1769" s="4"/>
      <c r="AB1769" s="4"/>
      <c r="AC1769" s="4"/>
      <c r="AD1769" s="15"/>
    </row>
    <row r="1770" spans="2:30" ht="12.75">
      <c r="B1770" s="18" t="e">
        <f>LOOKUP(H1694,C1770:T1770,C1771:T1771)</f>
        <v>#N/A</v>
      </c>
      <c r="C1770" s="22">
        <v>10</v>
      </c>
      <c r="D1770" s="22">
        <v>20</v>
      </c>
      <c r="E1770" s="22">
        <v>30</v>
      </c>
      <c r="F1770" s="22">
        <v>40</v>
      </c>
      <c r="G1770" s="22">
        <v>50</v>
      </c>
      <c r="H1770" s="22">
        <v>60</v>
      </c>
      <c r="I1770" s="22">
        <v>70</v>
      </c>
      <c r="J1770" s="22">
        <v>80</v>
      </c>
      <c r="K1770" s="22">
        <v>90</v>
      </c>
      <c r="L1770" s="22">
        <v>100</v>
      </c>
      <c r="M1770" s="22">
        <v>110</v>
      </c>
      <c r="N1770" s="22">
        <v>120</v>
      </c>
      <c r="O1770" s="22">
        <v>130</v>
      </c>
      <c r="P1770" s="22">
        <v>140</v>
      </c>
      <c r="Q1770" s="22">
        <v>150</v>
      </c>
      <c r="R1770" s="22">
        <v>160</v>
      </c>
      <c r="S1770" s="22">
        <v>170</v>
      </c>
      <c r="T1770" s="22">
        <v>180</v>
      </c>
      <c r="U1770" s="22" t="s">
        <v>30</v>
      </c>
      <c r="V1770" s="7" t="e">
        <f t="shared" si="44"/>
        <v>#N/A</v>
      </c>
      <c r="W1770" s="4"/>
      <c r="X1770" s="4"/>
      <c r="Y1770" s="4"/>
      <c r="Z1770" s="4"/>
      <c r="AA1770" s="4"/>
      <c r="AB1770" s="4"/>
      <c r="AC1770" s="4"/>
      <c r="AD1770" s="15"/>
    </row>
    <row r="1771" spans="2:30" ht="12.75">
      <c r="B1771" s="18"/>
      <c r="C1771" s="22">
        <v>0</v>
      </c>
      <c r="D1771" s="22">
        <v>0</v>
      </c>
      <c r="E1771" s="22">
        <v>0</v>
      </c>
      <c r="F1771" s="22">
        <v>0</v>
      </c>
      <c r="G1771" s="22">
        <v>0</v>
      </c>
      <c r="H1771" s="22">
        <v>0</v>
      </c>
      <c r="I1771" s="22">
        <v>0</v>
      </c>
      <c r="J1771" s="22">
        <v>0</v>
      </c>
      <c r="K1771" s="22">
        <v>0</v>
      </c>
      <c r="L1771" s="22">
        <v>0</v>
      </c>
      <c r="M1771" s="22">
        <v>0</v>
      </c>
      <c r="N1771" s="22">
        <v>0</v>
      </c>
      <c r="O1771" s="22">
        <v>0</v>
      </c>
      <c r="P1771" s="22">
        <v>0</v>
      </c>
      <c r="Q1771" s="22">
        <v>0</v>
      </c>
      <c r="R1771" s="22">
        <v>0</v>
      </c>
      <c r="S1771" s="22">
        <v>0</v>
      </c>
      <c r="T1771" s="22">
        <v>0</v>
      </c>
      <c r="U1771" s="22"/>
      <c r="V1771" s="7">
        <f t="shared" si="44"/>
      </c>
      <c r="W1771" s="4"/>
      <c r="X1771" s="4"/>
      <c r="Y1771" s="4"/>
      <c r="Z1771" s="4"/>
      <c r="AA1771" s="4"/>
      <c r="AB1771" s="4"/>
      <c r="AC1771" s="4"/>
      <c r="AD1771" s="15"/>
    </row>
    <row r="1772" spans="2:30" ht="12.75">
      <c r="B1772" s="20" t="e">
        <f>LOOKUP(H1694,C1772:T1772,C1773:T1773)</f>
        <v>#N/A</v>
      </c>
      <c r="C1772" s="16">
        <v>10</v>
      </c>
      <c r="D1772" s="16">
        <v>20</v>
      </c>
      <c r="E1772" s="16">
        <v>30</v>
      </c>
      <c r="F1772" s="16">
        <v>40</v>
      </c>
      <c r="G1772" s="16">
        <v>50</v>
      </c>
      <c r="H1772" s="16">
        <v>60</v>
      </c>
      <c r="I1772" s="23">
        <v>70</v>
      </c>
      <c r="J1772" s="23">
        <v>80</v>
      </c>
      <c r="K1772" s="23">
        <v>90</v>
      </c>
      <c r="L1772" s="23">
        <v>100</v>
      </c>
      <c r="M1772" s="23">
        <v>110</v>
      </c>
      <c r="N1772" s="23">
        <v>120</v>
      </c>
      <c r="O1772" s="23">
        <v>130</v>
      </c>
      <c r="P1772" s="23">
        <v>140</v>
      </c>
      <c r="Q1772" s="23">
        <v>150</v>
      </c>
      <c r="R1772" s="23">
        <v>160</v>
      </c>
      <c r="S1772" s="23">
        <v>170</v>
      </c>
      <c r="T1772" s="23">
        <v>180</v>
      </c>
      <c r="U1772" s="16" t="s">
        <v>31</v>
      </c>
      <c r="V1772" s="7" t="e">
        <f t="shared" si="44"/>
        <v>#N/A</v>
      </c>
      <c r="W1772" s="4"/>
      <c r="X1772" s="4"/>
      <c r="Y1772" s="4"/>
      <c r="Z1772" s="4"/>
      <c r="AA1772" s="4"/>
      <c r="AB1772" s="4"/>
      <c r="AC1772" s="4"/>
      <c r="AD1772" s="15"/>
    </row>
    <row r="1773" spans="2:30" ht="12.75">
      <c r="B1773" s="21"/>
      <c r="C1773" s="16">
        <v>0</v>
      </c>
      <c r="D1773" s="16">
        <v>0</v>
      </c>
      <c r="E1773" s="16">
        <v>0</v>
      </c>
      <c r="F1773" s="16">
        <v>0</v>
      </c>
      <c r="G1773" s="16">
        <v>0</v>
      </c>
      <c r="H1773" s="16">
        <v>0</v>
      </c>
      <c r="I1773" s="16">
        <v>0</v>
      </c>
      <c r="J1773" s="16">
        <v>0</v>
      </c>
      <c r="K1773" s="16">
        <v>0</v>
      </c>
      <c r="L1773" s="16">
        <v>0</v>
      </c>
      <c r="M1773" s="16">
        <v>0</v>
      </c>
      <c r="N1773" s="16">
        <v>0</v>
      </c>
      <c r="O1773" s="16">
        <v>0</v>
      </c>
      <c r="P1773" s="16">
        <v>0</v>
      </c>
      <c r="Q1773" s="16">
        <v>0</v>
      </c>
      <c r="R1773" s="16">
        <v>0</v>
      </c>
      <c r="S1773" s="16">
        <v>0</v>
      </c>
      <c r="T1773" s="16">
        <v>0</v>
      </c>
      <c r="U1773" s="16"/>
      <c r="V1773" s="7">
        <f t="shared" si="44"/>
      </c>
      <c r="W1773" s="4"/>
      <c r="X1773" s="4"/>
      <c r="Y1773" s="4"/>
      <c r="Z1773" s="4"/>
      <c r="AA1773" s="4"/>
      <c r="AB1773" s="4"/>
      <c r="AC1773" s="4"/>
      <c r="AD1773" s="15"/>
    </row>
    <row r="1774" spans="2:30" ht="12.75">
      <c r="B1774" s="18" t="e">
        <f>LOOKUP(H1694,C1774:T1774,C1775:T1775)</f>
        <v>#N/A</v>
      </c>
      <c r="C1774" s="22">
        <v>10</v>
      </c>
      <c r="D1774" s="22">
        <v>20</v>
      </c>
      <c r="E1774" s="22">
        <v>30</v>
      </c>
      <c r="F1774" s="22">
        <v>40</v>
      </c>
      <c r="G1774" s="22">
        <v>50</v>
      </c>
      <c r="H1774" s="22">
        <v>60</v>
      </c>
      <c r="I1774" s="22">
        <v>70</v>
      </c>
      <c r="J1774" s="22">
        <v>80</v>
      </c>
      <c r="K1774" s="22">
        <v>90</v>
      </c>
      <c r="L1774" s="22">
        <v>100</v>
      </c>
      <c r="M1774" s="22">
        <v>110</v>
      </c>
      <c r="N1774" s="22">
        <v>120</v>
      </c>
      <c r="O1774" s="22">
        <v>130</v>
      </c>
      <c r="P1774" s="22">
        <v>140</v>
      </c>
      <c r="Q1774" s="22">
        <v>150</v>
      </c>
      <c r="R1774" s="22">
        <v>160</v>
      </c>
      <c r="S1774" s="22">
        <v>170</v>
      </c>
      <c r="T1774" s="22">
        <v>180</v>
      </c>
      <c r="U1774" s="22" t="s">
        <v>32</v>
      </c>
      <c r="V1774" s="7" t="e">
        <f t="shared" si="44"/>
        <v>#N/A</v>
      </c>
      <c r="W1774" s="4"/>
      <c r="X1774" s="4"/>
      <c r="Y1774" s="4"/>
      <c r="Z1774" s="4"/>
      <c r="AA1774" s="4"/>
      <c r="AB1774" s="4"/>
      <c r="AC1774" s="4"/>
      <c r="AD1774" s="15"/>
    </row>
    <row r="1775" spans="2:30" ht="12.75">
      <c r="B1775" s="18"/>
      <c r="C1775" s="22">
        <v>0</v>
      </c>
      <c r="D1775" s="22">
        <v>0</v>
      </c>
      <c r="E1775" s="22">
        <v>0</v>
      </c>
      <c r="F1775" s="22">
        <v>0</v>
      </c>
      <c r="G1775" s="22">
        <v>0</v>
      </c>
      <c r="H1775" s="22">
        <v>0</v>
      </c>
      <c r="I1775" s="22">
        <v>0</v>
      </c>
      <c r="J1775" s="22">
        <v>0</v>
      </c>
      <c r="K1775" s="22">
        <v>0</v>
      </c>
      <c r="L1775" s="22">
        <v>0</v>
      </c>
      <c r="M1775" s="22">
        <v>0</v>
      </c>
      <c r="N1775" s="22">
        <v>0</v>
      </c>
      <c r="O1775" s="22">
        <v>0</v>
      </c>
      <c r="P1775" s="22">
        <v>0</v>
      </c>
      <c r="Q1775" s="22">
        <v>0</v>
      </c>
      <c r="R1775" s="22">
        <v>0</v>
      </c>
      <c r="S1775" s="22">
        <v>0</v>
      </c>
      <c r="T1775" s="22">
        <v>0</v>
      </c>
      <c r="U1775" s="22"/>
      <c r="V1775" s="7">
        <f t="shared" si="44"/>
      </c>
      <c r="W1775" s="4"/>
      <c r="X1775" s="4"/>
      <c r="Y1775" s="4"/>
      <c r="Z1775" s="4"/>
      <c r="AA1775" s="4"/>
      <c r="AB1775" s="4"/>
      <c r="AC1775" s="4"/>
      <c r="AD1775" s="15"/>
    </row>
    <row r="1776" spans="2:30" ht="12.75">
      <c r="B1776" s="20" t="e">
        <f>LOOKUP(H1694,C1776:T1776,C1777:T1777)</f>
        <v>#N/A</v>
      </c>
      <c r="C1776" s="16">
        <v>10</v>
      </c>
      <c r="D1776" s="16">
        <v>20</v>
      </c>
      <c r="E1776" s="16">
        <v>30</v>
      </c>
      <c r="F1776" s="16">
        <v>40</v>
      </c>
      <c r="G1776" s="16">
        <v>50</v>
      </c>
      <c r="H1776" s="16">
        <v>60</v>
      </c>
      <c r="I1776" s="23">
        <v>70</v>
      </c>
      <c r="J1776" s="23">
        <v>80</v>
      </c>
      <c r="K1776" s="23">
        <v>90</v>
      </c>
      <c r="L1776" s="23">
        <v>100</v>
      </c>
      <c r="M1776" s="23">
        <v>110</v>
      </c>
      <c r="N1776" s="23">
        <v>120</v>
      </c>
      <c r="O1776" s="23">
        <v>130</v>
      </c>
      <c r="P1776" s="23">
        <v>140</v>
      </c>
      <c r="Q1776" s="23">
        <v>150</v>
      </c>
      <c r="R1776" s="23">
        <v>160</v>
      </c>
      <c r="S1776" s="23">
        <v>170</v>
      </c>
      <c r="T1776" s="23">
        <v>180</v>
      </c>
      <c r="U1776" s="16" t="s">
        <v>33</v>
      </c>
      <c r="V1776" s="7" t="e">
        <f t="shared" si="44"/>
        <v>#N/A</v>
      </c>
      <c r="W1776" s="4"/>
      <c r="X1776" s="4"/>
      <c r="Y1776" s="4"/>
      <c r="Z1776" s="4"/>
      <c r="AA1776" s="4"/>
      <c r="AB1776" s="4"/>
      <c r="AC1776" s="4"/>
      <c r="AD1776" s="15"/>
    </row>
    <row r="1777" spans="2:30" ht="12.75">
      <c r="B1777" s="21"/>
      <c r="C1777" s="16">
        <v>0</v>
      </c>
      <c r="D1777" s="16">
        <v>0</v>
      </c>
      <c r="E1777" s="16">
        <v>0</v>
      </c>
      <c r="F1777" s="16">
        <v>0</v>
      </c>
      <c r="G1777" s="16">
        <v>0</v>
      </c>
      <c r="H1777" s="16">
        <v>0</v>
      </c>
      <c r="I1777" s="16">
        <v>0</v>
      </c>
      <c r="J1777" s="16">
        <v>0</v>
      </c>
      <c r="K1777" s="16">
        <v>0</v>
      </c>
      <c r="L1777" s="16">
        <v>0</v>
      </c>
      <c r="M1777" s="16">
        <v>0</v>
      </c>
      <c r="N1777" s="16">
        <v>0</v>
      </c>
      <c r="O1777" s="16">
        <v>0</v>
      </c>
      <c r="P1777" s="16">
        <v>0</v>
      </c>
      <c r="Q1777" s="16">
        <v>0</v>
      </c>
      <c r="R1777" s="16">
        <v>0</v>
      </c>
      <c r="S1777" s="16">
        <v>0</v>
      </c>
      <c r="T1777" s="16">
        <v>0</v>
      </c>
      <c r="U1777" s="16"/>
      <c r="V1777" s="7">
        <f t="shared" si="44"/>
      </c>
      <c r="W1777" s="4"/>
      <c r="X1777" s="4"/>
      <c r="Y1777" s="4"/>
      <c r="Z1777" s="4"/>
      <c r="AA1777" s="4"/>
      <c r="AB1777" s="4"/>
      <c r="AC1777" s="4"/>
      <c r="AD1777" s="15"/>
    </row>
    <row r="1778" spans="2:30" ht="12.75">
      <c r="B1778" s="18" t="e">
        <f>LOOKUP(H1694,C1778:T1778,C1779:T1779)</f>
        <v>#N/A</v>
      </c>
      <c r="C1778" s="22">
        <v>10</v>
      </c>
      <c r="D1778" s="22">
        <v>20</v>
      </c>
      <c r="E1778" s="22">
        <v>30</v>
      </c>
      <c r="F1778" s="22">
        <v>40</v>
      </c>
      <c r="G1778" s="22">
        <v>50</v>
      </c>
      <c r="H1778" s="22">
        <v>60</v>
      </c>
      <c r="I1778" s="22">
        <v>70</v>
      </c>
      <c r="J1778" s="22">
        <v>80</v>
      </c>
      <c r="K1778" s="22">
        <v>90</v>
      </c>
      <c r="L1778" s="22">
        <v>100</v>
      </c>
      <c r="M1778" s="22">
        <v>110</v>
      </c>
      <c r="N1778" s="22">
        <v>120</v>
      </c>
      <c r="O1778" s="22">
        <v>130</v>
      </c>
      <c r="P1778" s="22">
        <v>140</v>
      </c>
      <c r="Q1778" s="22">
        <v>150</v>
      </c>
      <c r="R1778" s="22">
        <v>160</v>
      </c>
      <c r="S1778" s="22">
        <v>170</v>
      </c>
      <c r="T1778" s="22">
        <v>180</v>
      </c>
      <c r="U1778" s="22" t="s">
        <v>34</v>
      </c>
      <c r="V1778" s="7" t="e">
        <f t="shared" si="44"/>
        <v>#N/A</v>
      </c>
      <c r="W1778" s="4"/>
      <c r="X1778" s="4"/>
      <c r="Y1778" s="4"/>
      <c r="Z1778" s="4"/>
      <c r="AA1778" s="4"/>
      <c r="AB1778" s="4"/>
      <c r="AC1778" s="4"/>
      <c r="AD1778" s="15"/>
    </row>
    <row r="1779" spans="2:30" ht="12.75">
      <c r="B1779" s="18"/>
      <c r="C1779" s="22">
        <v>0</v>
      </c>
      <c r="D1779" s="22">
        <v>0</v>
      </c>
      <c r="E1779" s="22">
        <v>0</v>
      </c>
      <c r="F1779" s="22">
        <v>0</v>
      </c>
      <c r="G1779" s="22">
        <v>0</v>
      </c>
      <c r="H1779" s="22">
        <v>0</v>
      </c>
      <c r="I1779" s="22">
        <v>0</v>
      </c>
      <c r="J1779" s="22">
        <v>0</v>
      </c>
      <c r="K1779" s="22">
        <v>0</v>
      </c>
      <c r="L1779" s="22">
        <v>0</v>
      </c>
      <c r="M1779" s="22">
        <v>0</v>
      </c>
      <c r="N1779" s="22">
        <v>0</v>
      </c>
      <c r="O1779" s="22">
        <v>0</v>
      </c>
      <c r="P1779" s="22">
        <v>0</v>
      </c>
      <c r="Q1779" s="22">
        <v>0</v>
      </c>
      <c r="R1779" s="22">
        <v>0</v>
      </c>
      <c r="S1779" s="22">
        <v>0</v>
      </c>
      <c r="T1779" s="22">
        <v>0</v>
      </c>
      <c r="U1779" s="22"/>
      <c r="V1779" s="7">
        <f t="shared" si="44"/>
      </c>
      <c r="W1779" s="4"/>
      <c r="X1779" s="4"/>
      <c r="Y1779" s="4"/>
      <c r="Z1779" s="4"/>
      <c r="AA1779" s="4"/>
      <c r="AB1779" s="4"/>
      <c r="AC1779" s="4"/>
      <c r="AD1779" s="15"/>
    </row>
    <row r="1780" spans="2:30" ht="12.75">
      <c r="B1780" s="20" t="e">
        <f>LOOKUP(H1694,C1780:T1780,C1781:T1781)</f>
        <v>#N/A</v>
      </c>
      <c r="C1780" s="16">
        <v>10</v>
      </c>
      <c r="D1780" s="16">
        <v>20</v>
      </c>
      <c r="E1780" s="16">
        <v>30</v>
      </c>
      <c r="F1780" s="16">
        <v>40</v>
      </c>
      <c r="G1780" s="16">
        <v>50</v>
      </c>
      <c r="H1780" s="16">
        <v>60</v>
      </c>
      <c r="I1780" s="23">
        <v>70</v>
      </c>
      <c r="J1780" s="23">
        <v>80</v>
      </c>
      <c r="K1780" s="23">
        <v>90</v>
      </c>
      <c r="L1780" s="23">
        <v>100</v>
      </c>
      <c r="M1780" s="23">
        <v>110</v>
      </c>
      <c r="N1780" s="23">
        <v>120</v>
      </c>
      <c r="O1780" s="23">
        <v>130</v>
      </c>
      <c r="P1780" s="23">
        <v>140</v>
      </c>
      <c r="Q1780" s="23">
        <v>150</v>
      </c>
      <c r="R1780" s="23">
        <v>160</v>
      </c>
      <c r="S1780" s="23">
        <v>170</v>
      </c>
      <c r="T1780" s="23">
        <v>180</v>
      </c>
      <c r="U1780" s="16" t="s">
        <v>35</v>
      </c>
      <c r="V1780" s="7" t="e">
        <f t="shared" si="44"/>
        <v>#N/A</v>
      </c>
      <c r="W1780" s="4"/>
      <c r="X1780" s="4"/>
      <c r="Y1780" s="4"/>
      <c r="Z1780" s="4"/>
      <c r="AA1780" s="4"/>
      <c r="AB1780" s="4"/>
      <c r="AC1780" s="4"/>
      <c r="AD1780" s="15"/>
    </row>
    <row r="1781" spans="2:30" ht="12.75">
      <c r="B1781" s="21"/>
      <c r="C1781" s="16">
        <v>0</v>
      </c>
      <c r="D1781" s="16">
        <v>0</v>
      </c>
      <c r="E1781" s="16">
        <v>0</v>
      </c>
      <c r="F1781" s="16">
        <v>0</v>
      </c>
      <c r="G1781" s="16">
        <v>0</v>
      </c>
      <c r="H1781" s="16">
        <v>0</v>
      </c>
      <c r="I1781" s="16">
        <v>0</v>
      </c>
      <c r="J1781" s="16">
        <v>0</v>
      </c>
      <c r="K1781" s="16">
        <v>0</v>
      </c>
      <c r="L1781" s="16">
        <v>0</v>
      </c>
      <c r="M1781" s="16">
        <v>0</v>
      </c>
      <c r="N1781" s="16">
        <v>0</v>
      </c>
      <c r="O1781" s="16">
        <v>0</v>
      </c>
      <c r="P1781" s="16">
        <v>0</v>
      </c>
      <c r="Q1781" s="16">
        <v>0</v>
      </c>
      <c r="R1781" s="16">
        <v>0</v>
      </c>
      <c r="S1781" s="16">
        <v>0</v>
      </c>
      <c r="T1781" s="16">
        <v>0</v>
      </c>
      <c r="U1781" s="16"/>
      <c r="V1781" s="7">
        <f t="shared" si="44"/>
      </c>
      <c r="W1781" s="4"/>
      <c r="X1781" s="4"/>
      <c r="Y1781" s="4"/>
      <c r="Z1781" s="4"/>
      <c r="AA1781" s="4"/>
      <c r="AB1781" s="4"/>
      <c r="AC1781" s="4"/>
      <c r="AD1781" s="15"/>
    </row>
    <row r="1782" spans="2:30" ht="12.75">
      <c r="B1782" s="18" t="e">
        <f>LOOKUP(H1694,C1782:T1782,C1783:T1783)</f>
        <v>#N/A</v>
      </c>
      <c r="C1782" s="22">
        <v>10</v>
      </c>
      <c r="D1782" s="22">
        <v>20</v>
      </c>
      <c r="E1782" s="22">
        <v>30</v>
      </c>
      <c r="F1782" s="22">
        <v>40</v>
      </c>
      <c r="G1782" s="22">
        <v>50</v>
      </c>
      <c r="H1782" s="22">
        <v>60</v>
      </c>
      <c r="I1782" s="22">
        <v>70</v>
      </c>
      <c r="J1782" s="22">
        <v>80</v>
      </c>
      <c r="K1782" s="22">
        <v>90</v>
      </c>
      <c r="L1782" s="22">
        <v>100</v>
      </c>
      <c r="M1782" s="22">
        <v>110</v>
      </c>
      <c r="N1782" s="22">
        <v>120</v>
      </c>
      <c r="O1782" s="22">
        <v>130</v>
      </c>
      <c r="P1782" s="22">
        <v>140</v>
      </c>
      <c r="Q1782" s="22">
        <v>150</v>
      </c>
      <c r="R1782" s="22">
        <v>160</v>
      </c>
      <c r="S1782" s="22">
        <v>170</v>
      </c>
      <c r="T1782" s="22">
        <v>180</v>
      </c>
      <c r="U1782" s="22" t="s">
        <v>36</v>
      </c>
      <c r="V1782" s="7" t="e">
        <f t="shared" si="44"/>
        <v>#N/A</v>
      </c>
      <c r="W1782" s="4"/>
      <c r="X1782" s="4"/>
      <c r="Y1782" s="4"/>
      <c r="Z1782" s="4"/>
      <c r="AA1782" s="4"/>
      <c r="AB1782" s="4"/>
      <c r="AC1782" s="4"/>
      <c r="AD1782" s="15"/>
    </row>
    <row r="1783" spans="2:30" ht="12.75">
      <c r="B1783" s="18"/>
      <c r="C1783" s="22">
        <v>0</v>
      </c>
      <c r="D1783" s="22">
        <v>0</v>
      </c>
      <c r="E1783" s="22">
        <v>0</v>
      </c>
      <c r="F1783" s="22">
        <v>0</v>
      </c>
      <c r="G1783" s="22">
        <v>0</v>
      </c>
      <c r="H1783" s="22">
        <v>0</v>
      </c>
      <c r="I1783" s="22">
        <v>0</v>
      </c>
      <c r="J1783" s="22">
        <v>0</v>
      </c>
      <c r="K1783" s="22">
        <v>0</v>
      </c>
      <c r="L1783" s="22">
        <v>0</v>
      </c>
      <c r="M1783" s="22">
        <v>0</v>
      </c>
      <c r="N1783" s="22">
        <v>0</v>
      </c>
      <c r="O1783" s="22">
        <v>0</v>
      </c>
      <c r="P1783" s="22">
        <v>0</v>
      </c>
      <c r="Q1783" s="22">
        <v>0</v>
      </c>
      <c r="R1783" s="22">
        <v>0</v>
      </c>
      <c r="S1783" s="22">
        <v>0</v>
      </c>
      <c r="T1783" s="22">
        <v>0</v>
      </c>
      <c r="U1783" s="22"/>
      <c r="V1783" s="7">
        <f t="shared" si="44"/>
      </c>
      <c r="W1783" s="4"/>
      <c r="X1783" s="4"/>
      <c r="Y1783" s="4"/>
      <c r="Z1783" s="4"/>
      <c r="AA1783" s="4"/>
      <c r="AB1783" s="4"/>
      <c r="AC1783" s="4"/>
      <c r="AD1783" s="15"/>
    </row>
    <row r="1784" spans="2:30" ht="12.75">
      <c r="B1784" s="20" t="e">
        <f>LOOKUP(H1694,C1784:T1784,C1785:T1785)</f>
        <v>#N/A</v>
      </c>
      <c r="C1784" s="16">
        <v>10</v>
      </c>
      <c r="D1784" s="16">
        <v>20</v>
      </c>
      <c r="E1784" s="16">
        <v>30</v>
      </c>
      <c r="F1784" s="16">
        <v>40</v>
      </c>
      <c r="G1784" s="16">
        <v>50</v>
      </c>
      <c r="H1784" s="16">
        <v>60</v>
      </c>
      <c r="I1784" s="23">
        <v>70</v>
      </c>
      <c r="J1784" s="23">
        <v>80</v>
      </c>
      <c r="K1784" s="23">
        <v>90</v>
      </c>
      <c r="L1784" s="23">
        <v>100</v>
      </c>
      <c r="M1784" s="23">
        <v>110</v>
      </c>
      <c r="N1784" s="23">
        <v>120</v>
      </c>
      <c r="O1784" s="23">
        <v>130</v>
      </c>
      <c r="P1784" s="23">
        <v>140</v>
      </c>
      <c r="Q1784" s="23">
        <v>150</v>
      </c>
      <c r="R1784" s="23">
        <v>160</v>
      </c>
      <c r="S1784" s="23">
        <v>170</v>
      </c>
      <c r="T1784" s="23">
        <v>180</v>
      </c>
      <c r="U1784" s="16" t="s">
        <v>37</v>
      </c>
      <c r="V1784" s="7" t="e">
        <f t="shared" si="44"/>
        <v>#N/A</v>
      </c>
      <c r="W1784" s="4"/>
      <c r="X1784" s="4"/>
      <c r="Y1784" s="4"/>
      <c r="Z1784" s="4"/>
      <c r="AA1784" s="4"/>
      <c r="AB1784" s="4"/>
      <c r="AC1784" s="4"/>
      <c r="AD1784" s="15"/>
    </row>
    <row r="1785" spans="2:30" ht="12.75">
      <c r="B1785" s="21"/>
      <c r="C1785" s="16">
        <v>0</v>
      </c>
      <c r="D1785" s="16">
        <v>0</v>
      </c>
      <c r="E1785" s="16">
        <v>0</v>
      </c>
      <c r="F1785" s="16">
        <v>0</v>
      </c>
      <c r="G1785" s="16">
        <v>0</v>
      </c>
      <c r="H1785" s="16">
        <v>0</v>
      </c>
      <c r="I1785" s="16">
        <v>0</v>
      </c>
      <c r="J1785" s="16">
        <v>0</v>
      </c>
      <c r="K1785" s="16">
        <v>0</v>
      </c>
      <c r="L1785" s="16">
        <v>0</v>
      </c>
      <c r="M1785" s="16">
        <v>0</v>
      </c>
      <c r="N1785" s="16">
        <v>0</v>
      </c>
      <c r="O1785" s="16">
        <v>0</v>
      </c>
      <c r="P1785" s="16">
        <v>0</v>
      </c>
      <c r="Q1785" s="16">
        <v>0</v>
      </c>
      <c r="R1785" s="16">
        <v>0</v>
      </c>
      <c r="S1785" s="16">
        <v>0</v>
      </c>
      <c r="T1785" s="16">
        <v>0</v>
      </c>
      <c r="U1785" s="16"/>
      <c r="V1785" s="7">
        <f t="shared" si="44"/>
      </c>
      <c r="W1785" s="4"/>
      <c r="X1785" s="4"/>
      <c r="Y1785" s="4"/>
      <c r="Z1785" s="4"/>
      <c r="AA1785" s="4"/>
      <c r="AB1785" s="4"/>
      <c r="AC1785" s="4"/>
      <c r="AD1785" s="15"/>
    </row>
    <row r="1786" spans="2:30" ht="12.75">
      <c r="B1786" s="18" t="e">
        <f>LOOKUP(H1694,C1786:T1786,C1787:T1787)</f>
        <v>#N/A</v>
      </c>
      <c r="C1786" s="22">
        <v>10</v>
      </c>
      <c r="D1786" s="22">
        <v>20</v>
      </c>
      <c r="E1786" s="22">
        <v>30</v>
      </c>
      <c r="F1786" s="22">
        <v>40</v>
      </c>
      <c r="G1786" s="22">
        <v>50</v>
      </c>
      <c r="H1786" s="22">
        <v>60</v>
      </c>
      <c r="I1786" s="22">
        <v>70</v>
      </c>
      <c r="J1786" s="22">
        <v>80</v>
      </c>
      <c r="K1786" s="22">
        <v>90</v>
      </c>
      <c r="L1786" s="22">
        <v>100</v>
      </c>
      <c r="M1786" s="22">
        <v>110</v>
      </c>
      <c r="N1786" s="22">
        <v>120</v>
      </c>
      <c r="O1786" s="22">
        <v>130</v>
      </c>
      <c r="P1786" s="22">
        <v>140</v>
      </c>
      <c r="Q1786" s="22">
        <v>150</v>
      </c>
      <c r="R1786" s="22">
        <v>160</v>
      </c>
      <c r="S1786" s="22">
        <v>170</v>
      </c>
      <c r="T1786" s="22">
        <v>180</v>
      </c>
      <c r="U1786" s="22" t="s">
        <v>38</v>
      </c>
      <c r="V1786" s="7" t="e">
        <f t="shared" si="44"/>
        <v>#N/A</v>
      </c>
      <c r="W1786" s="4"/>
      <c r="X1786" s="4"/>
      <c r="Y1786" s="4"/>
      <c r="Z1786" s="4"/>
      <c r="AA1786" s="4"/>
      <c r="AB1786" s="4"/>
      <c r="AC1786" s="4"/>
      <c r="AD1786" s="15"/>
    </row>
    <row r="1787" spans="2:30" ht="12.75">
      <c r="B1787" s="18"/>
      <c r="C1787" s="22">
        <v>0</v>
      </c>
      <c r="D1787" s="22">
        <v>0</v>
      </c>
      <c r="E1787" s="22">
        <v>0</v>
      </c>
      <c r="F1787" s="22">
        <v>0</v>
      </c>
      <c r="G1787" s="22">
        <v>0</v>
      </c>
      <c r="H1787" s="22">
        <v>0</v>
      </c>
      <c r="I1787" s="22">
        <v>0</v>
      </c>
      <c r="J1787" s="22">
        <v>0</v>
      </c>
      <c r="K1787" s="22">
        <v>0</v>
      </c>
      <c r="L1787" s="22">
        <v>0</v>
      </c>
      <c r="M1787" s="22">
        <v>0</v>
      </c>
      <c r="N1787" s="22">
        <v>0</v>
      </c>
      <c r="O1787" s="22">
        <v>0</v>
      </c>
      <c r="P1787" s="22">
        <v>0</v>
      </c>
      <c r="Q1787" s="22">
        <v>0</v>
      </c>
      <c r="R1787" s="22">
        <v>0</v>
      </c>
      <c r="S1787" s="22">
        <v>0</v>
      </c>
      <c r="T1787" s="22">
        <v>0</v>
      </c>
      <c r="U1787" s="22"/>
      <c r="V1787" s="7">
        <f t="shared" si="44"/>
      </c>
      <c r="W1787" s="4"/>
      <c r="X1787" s="4"/>
      <c r="Y1787" s="4"/>
      <c r="Z1787" s="4"/>
      <c r="AA1787" s="4"/>
      <c r="AB1787" s="4"/>
      <c r="AC1787" s="4"/>
      <c r="AD1787" s="15"/>
    </row>
    <row r="1788" spans="2:30" ht="12.75">
      <c r="B1788" s="20" t="e">
        <f>LOOKUP(H1694,C1788:T1788,C1789:T1789)</f>
        <v>#N/A</v>
      </c>
      <c r="C1788" s="16">
        <v>10</v>
      </c>
      <c r="D1788" s="16">
        <v>20</v>
      </c>
      <c r="E1788" s="16">
        <v>30</v>
      </c>
      <c r="F1788" s="16">
        <v>40</v>
      </c>
      <c r="G1788" s="16">
        <v>50</v>
      </c>
      <c r="H1788" s="16">
        <v>60</v>
      </c>
      <c r="I1788" s="23">
        <v>70</v>
      </c>
      <c r="J1788" s="23">
        <v>80</v>
      </c>
      <c r="K1788" s="23">
        <v>90</v>
      </c>
      <c r="L1788" s="23">
        <v>100</v>
      </c>
      <c r="M1788" s="23">
        <v>110</v>
      </c>
      <c r="N1788" s="23">
        <v>120</v>
      </c>
      <c r="O1788" s="23">
        <v>130</v>
      </c>
      <c r="P1788" s="23">
        <v>140</v>
      </c>
      <c r="Q1788" s="23">
        <v>150</v>
      </c>
      <c r="R1788" s="23">
        <v>160</v>
      </c>
      <c r="S1788" s="23">
        <v>170</v>
      </c>
      <c r="T1788" s="23">
        <v>180</v>
      </c>
      <c r="U1788" s="16" t="s">
        <v>39</v>
      </c>
      <c r="V1788" s="7" t="e">
        <f t="shared" si="44"/>
        <v>#N/A</v>
      </c>
      <c r="W1788" s="4"/>
      <c r="X1788" s="4"/>
      <c r="Y1788" s="4"/>
      <c r="Z1788" s="4"/>
      <c r="AA1788" s="4"/>
      <c r="AB1788" s="4"/>
      <c r="AC1788" s="4"/>
      <c r="AD1788" s="15"/>
    </row>
    <row r="1789" spans="2:30" ht="12.75">
      <c r="B1789" s="29"/>
      <c r="C1789" s="24">
        <v>0</v>
      </c>
      <c r="D1789" s="24">
        <v>0</v>
      </c>
      <c r="E1789" s="24">
        <v>0</v>
      </c>
      <c r="F1789" s="24">
        <v>0</v>
      </c>
      <c r="G1789" s="24">
        <v>0</v>
      </c>
      <c r="H1789" s="24">
        <v>0</v>
      </c>
      <c r="I1789" s="24">
        <v>0</v>
      </c>
      <c r="J1789" s="24">
        <v>0</v>
      </c>
      <c r="K1789" s="24">
        <v>0</v>
      </c>
      <c r="L1789" s="24">
        <v>0</v>
      </c>
      <c r="M1789" s="24">
        <v>0</v>
      </c>
      <c r="N1789" s="24">
        <v>0</v>
      </c>
      <c r="O1789" s="24">
        <v>0</v>
      </c>
      <c r="P1789" s="24">
        <v>0</v>
      </c>
      <c r="Q1789" s="24">
        <v>0</v>
      </c>
      <c r="R1789" s="24">
        <v>0</v>
      </c>
      <c r="S1789" s="24">
        <v>0</v>
      </c>
      <c r="T1789" s="24">
        <v>0</v>
      </c>
      <c r="U1789" s="24"/>
      <c r="V1789" s="8">
        <f t="shared" si="44"/>
      </c>
      <c r="W1789" s="25"/>
      <c r="X1789" s="25"/>
      <c r="Y1789" s="25"/>
      <c r="Z1789" s="25"/>
      <c r="AA1789" s="25"/>
      <c r="AB1789" s="25"/>
      <c r="AC1789" s="25"/>
      <c r="AD1789" s="26"/>
    </row>
    <row r="1791" spans="2:30" ht="12.75">
      <c r="B1791" s="27" t="s">
        <v>47</v>
      </c>
      <c r="C1791" s="11"/>
      <c r="D1791" s="11"/>
      <c r="E1791" s="11"/>
      <c r="F1791" s="11"/>
      <c r="G1791" s="11"/>
      <c r="H1791" s="28">
        <f>SUM(H1792:H1809)</f>
        <v>0</v>
      </c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0"/>
      <c r="V1791" s="11"/>
      <c r="W1791" s="11"/>
      <c r="X1791" s="11"/>
      <c r="Y1791" s="11"/>
      <c r="Z1791" s="11"/>
      <c r="AA1791" s="11"/>
      <c r="AB1791" s="11"/>
      <c r="AC1791" s="11"/>
      <c r="AD1791" s="13"/>
    </row>
    <row r="1792" spans="2:30" ht="12.75">
      <c r="B1792" s="37" t="s">
        <v>42</v>
      </c>
      <c r="C1792" s="4"/>
      <c r="D1792" s="4"/>
      <c r="E1792" s="5" t="s">
        <v>41</v>
      </c>
      <c r="F1792" s="38" t="str">
        <f aca="true" t="shared" si="45" ref="F1792:G1809">F1695</f>
        <v>BS23</v>
      </c>
      <c r="G1792" s="39">
        <f t="shared" si="45"/>
        <v>10</v>
      </c>
      <c r="H1792">
        <f>IF(F1792=Tabelle1!$B$24,G1792,0)</f>
        <v>0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4"/>
      <c r="W1792" s="4"/>
      <c r="X1792" s="4"/>
      <c r="Y1792" s="4"/>
      <c r="Z1792" s="4"/>
      <c r="AA1792" s="4"/>
      <c r="AB1792" s="4"/>
      <c r="AC1792" s="4"/>
      <c r="AD1792" s="15"/>
    </row>
    <row r="1793" spans="2:30" ht="12.75">
      <c r="B1793" s="14"/>
      <c r="C1793" s="4"/>
      <c r="D1793" s="4"/>
      <c r="E1793" s="4"/>
      <c r="F1793" s="38" t="str">
        <f t="shared" si="45"/>
        <v>TBM23</v>
      </c>
      <c r="G1793" s="39">
        <f t="shared" si="45"/>
        <v>20</v>
      </c>
      <c r="H1793">
        <f>IF(F1793=Tabelle1!$B$24,G1793,0)</f>
        <v>0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4"/>
      <c r="W1793" s="4"/>
      <c r="X1793" s="4"/>
      <c r="Y1793" s="4"/>
      <c r="Z1793" s="4"/>
      <c r="AA1793" s="4"/>
      <c r="AB1793" s="4"/>
      <c r="AC1793" s="4"/>
      <c r="AD1793" s="15"/>
    </row>
    <row r="1794" spans="2:30" ht="12.75">
      <c r="B1794" s="14"/>
      <c r="C1794" s="4"/>
      <c r="D1794" s="4"/>
      <c r="E1794" s="4"/>
      <c r="F1794" s="38" t="str">
        <f t="shared" si="45"/>
        <v>FA23</v>
      </c>
      <c r="G1794" s="39">
        <f t="shared" si="45"/>
        <v>30</v>
      </c>
      <c r="H1794">
        <f>IF(F1794=Tabelle1!$B$24,G1794,0)</f>
        <v>0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4"/>
      <c r="W1794" s="4"/>
      <c r="X1794" s="4"/>
      <c r="Y1794" s="4"/>
      <c r="Z1794" s="4"/>
      <c r="AA1794" s="4"/>
      <c r="AB1794" s="4"/>
      <c r="AC1794" s="4"/>
      <c r="AD1794" s="15"/>
    </row>
    <row r="1795" spans="2:30" ht="12.75">
      <c r="B1795" s="14"/>
      <c r="C1795" s="4"/>
      <c r="D1795" s="4"/>
      <c r="E1795" s="4"/>
      <c r="F1795" s="38" t="str">
        <f t="shared" si="45"/>
        <v>FA13</v>
      </c>
      <c r="G1795" s="39">
        <f t="shared" si="45"/>
        <v>40</v>
      </c>
      <c r="H1795">
        <f>IF(F1795=Tabelle1!$B$24,G1795,0)</f>
        <v>0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4"/>
      <c r="W1795" s="4"/>
      <c r="X1795" s="4"/>
      <c r="Y1795" s="4"/>
      <c r="Z1795" s="4"/>
      <c r="AA1795" s="4"/>
      <c r="AB1795" s="4"/>
      <c r="AC1795" s="4"/>
      <c r="AD1795" s="15"/>
    </row>
    <row r="1796" spans="2:30" ht="12.75">
      <c r="B1796" s="14"/>
      <c r="C1796" s="4"/>
      <c r="D1796" s="4"/>
      <c r="E1796" s="4"/>
      <c r="F1796" s="38" t="str">
        <f t="shared" si="45"/>
        <v>SLM18</v>
      </c>
      <c r="G1796" s="39">
        <f t="shared" si="45"/>
        <v>50</v>
      </c>
      <c r="H1796">
        <f>IF(F1796=Tabelle1!$B$24,G1796,0)</f>
        <v>0</v>
      </c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15"/>
    </row>
    <row r="1797" spans="2:30" ht="12.75">
      <c r="B1797" s="14"/>
      <c r="C1797" s="4"/>
      <c r="D1797" s="4"/>
      <c r="E1797" s="4"/>
      <c r="F1797" s="38" t="str">
        <f t="shared" si="45"/>
        <v>SLM13</v>
      </c>
      <c r="G1797" s="39">
        <f t="shared" si="45"/>
        <v>60</v>
      </c>
      <c r="H1797">
        <f>IF(F1797=Tabelle1!$B$24,G1797,0)</f>
        <v>0</v>
      </c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15"/>
    </row>
    <row r="1798" spans="2:30" ht="12.75">
      <c r="B1798" s="14"/>
      <c r="C1798" s="4"/>
      <c r="D1798" s="4"/>
      <c r="E1798" s="4"/>
      <c r="F1798" s="40" t="str">
        <f t="shared" si="45"/>
        <v>für neues1</v>
      </c>
      <c r="G1798" s="41">
        <f t="shared" si="45"/>
        <v>70</v>
      </c>
      <c r="H1798">
        <f>IF(F1798=Tabelle1!$B$24,G1798,0)</f>
        <v>0</v>
      </c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15"/>
    </row>
    <row r="1799" spans="2:30" ht="12.75">
      <c r="B1799" s="14"/>
      <c r="C1799" s="4"/>
      <c r="D1799" s="4"/>
      <c r="E1799" s="4"/>
      <c r="F1799" s="40" t="str">
        <f t="shared" si="45"/>
        <v>für neues2</v>
      </c>
      <c r="G1799" s="41">
        <f t="shared" si="45"/>
        <v>80</v>
      </c>
      <c r="H1799">
        <f>IF(F1799=Tabelle1!$B$24,G1799,0)</f>
        <v>0</v>
      </c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15"/>
    </row>
    <row r="1800" spans="2:30" ht="12.75">
      <c r="B1800" s="14"/>
      <c r="C1800" s="4"/>
      <c r="D1800" s="4"/>
      <c r="E1800" s="4"/>
      <c r="F1800" s="40" t="str">
        <f t="shared" si="45"/>
        <v>für neues3</v>
      </c>
      <c r="G1800" s="41">
        <f t="shared" si="45"/>
        <v>90</v>
      </c>
      <c r="H1800">
        <f>IF(F1800=Tabelle1!$B$24,G1800,0)</f>
        <v>0</v>
      </c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15"/>
    </row>
    <row r="1801" spans="2:30" ht="12.75">
      <c r="B1801" s="14"/>
      <c r="C1801" s="4"/>
      <c r="D1801" s="4"/>
      <c r="E1801" s="4"/>
      <c r="F1801" s="40" t="str">
        <f t="shared" si="45"/>
        <v>für neues4</v>
      </c>
      <c r="G1801" s="41">
        <f t="shared" si="45"/>
        <v>100</v>
      </c>
      <c r="H1801">
        <f>IF(F1801=Tabelle1!$B$24,G1801,0)</f>
        <v>0</v>
      </c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15"/>
    </row>
    <row r="1802" spans="2:30" ht="12.75">
      <c r="B1802" s="14"/>
      <c r="C1802" s="4"/>
      <c r="D1802" s="4"/>
      <c r="E1802" s="4"/>
      <c r="F1802" s="40" t="str">
        <f t="shared" si="45"/>
        <v>für neues5</v>
      </c>
      <c r="G1802" s="41">
        <f t="shared" si="45"/>
        <v>110</v>
      </c>
      <c r="H1802">
        <f>IF(F1802=Tabelle1!$B$24,G1802,0)</f>
        <v>0</v>
      </c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15"/>
    </row>
    <row r="1803" spans="2:30" ht="12.75">
      <c r="B1803" s="14"/>
      <c r="C1803" s="4"/>
      <c r="D1803" s="4"/>
      <c r="E1803" s="4"/>
      <c r="F1803" s="40" t="str">
        <f t="shared" si="45"/>
        <v>für neues6</v>
      </c>
      <c r="G1803" s="41">
        <f t="shared" si="45"/>
        <v>120</v>
      </c>
      <c r="H1803">
        <f>IF(F1803=Tabelle1!$B$24,G1803,0)</f>
        <v>0</v>
      </c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15"/>
    </row>
    <row r="1804" spans="2:30" ht="12.75">
      <c r="B1804" s="14"/>
      <c r="C1804" s="4"/>
      <c r="D1804" s="4"/>
      <c r="E1804" s="4"/>
      <c r="F1804" s="40" t="str">
        <f t="shared" si="45"/>
        <v>für neues7</v>
      </c>
      <c r="G1804" s="41">
        <f t="shared" si="45"/>
        <v>130</v>
      </c>
      <c r="H1804">
        <f>IF(F1804=Tabelle1!$B$24,G1804,0)</f>
        <v>0</v>
      </c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15"/>
    </row>
    <row r="1805" spans="2:30" ht="12.75">
      <c r="B1805" s="14"/>
      <c r="C1805" s="4"/>
      <c r="D1805" s="4"/>
      <c r="E1805" s="4"/>
      <c r="F1805" s="40" t="str">
        <f t="shared" si="45"/>
        <v>für neues8</v>
      </c>
      <c r="G1805" s="41">
        <f t="shared" si="45"/>
        <v>140</v>
      </c>
      <c r="H1805">
        <f>IF(F1805=Tabelle1!$B$24,G1805,0)</f>
        <v>0</v>
      </c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15"/>
    </row>
    <row r="1806" spans="2:30" ht="12.75">
      <c r="B1806" s="14"/>
      <c r="C1806" s="4"/>
      <c r="D1806" s="4"/>
      <c r="E1806" s="4"/>
      <c r="F1806" s="40" t="str">
        <f t="shared" si="45"/>
        <v>für neues9</v>
      </c>
      <c r="G1806" s="41">
        <f t="shared" si="45"/>
        <v>150</v>
      </c>
      <c r="H1806">
        <f>IF(F1806=Tabelle1!$B$24,G1806,0)</f>
        <v>0</v>
      </c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15"/>
    </row>
    <row r="1807" spans="2:30" ht="12.75">
      <c r="B1807" s="14"/>
      <c r="C1807" s="4"/>
      <c r="D1807" s="4"/>
      <c r="E1807" s="4"/>
      <c r="F1807" s="40" t="str">
        <f t="shared" si="45"/>
        <v>für neues10</v>
      </c>
      <c r="G1807" s="41">
        <f t="shared" si="45"/>
        <v>160</v>
      </c>
      <c r="H1807">
        <f>IF(F1807=Tabelle1!$B$24,G1807,0)</f>
        <v>0</v>
      </c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15"/>
    </row>
    <row r="1808" spans="2:30" ht="12.75">
      <c r="B1808" s="14"/>
      <c r="C1808" s="4"/>
      <c r="D1808" s="4"/>
      <c r="E1808" s="4"/>
      <c r="F1808" s="40" t="str">
        <f t="shared" si="45"/>
        <v>für neues11</v>
      </c>
      <c r="G1808" s="41">
        <f t="shared" si="45"/>
        <v>170</v>
      </c>
      <c r="H1808">
        <f>IF(F1808=Tabelle1!$B$24,G1808,0)</f>
        <v>0</v>
      </c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15"/>
    </row>
    <row r="1809" spans="2:30" ht="12.75">
      <c r="B1809" s="14"/>
      <c r="C1809" s="4"/>
      <c r="D1809" s="4"/>
      <c r="E1809" s="4"/>
      <c r="F1809" s="40" t="str">
        <f t="shared" si="45"/>
        <v>für neues12</v>
      </c>
      <c r="G1809" s="41">
        <f t="shared" si="45"/>
        <v>180</v>
      </c>
      <c r="H1809">
        <f>IF(F1809=Tabelle1!$B$24,G1809,0)</f>
        <v>0</v>
      </c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15"/>
    </row>
    <row r="1810" spans="2:30" ht="13.5" thickBot="1">
      <c r="B1810" s="1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17"/>
      <c r="AA1810" s="4"/>
      <c r="AB1810" s="4"/>
      <c r="AC1810" s="4"/>
      <c r="AD1810" s="15">
        <f>AD1713+1</f>
        <v>4</v>
      </c>
    </row>
    <row r="1811" spans="2:30" ht="12.75">
      <c r="B1811" s="18" t="e">
        <f>LOOKUP(H1791,C1811:T1811,C1812:T1812)</f>
        <v>#N/A</v>
      </c>
      <c r="C1811" s="19">
        <v>10</v>
      </c>
      <c r="D1811" s="19">
        <v>20</v>
      </c>
      <c r="E1811" s="19">
        <v>30</v>
      </c>
      <c r="F1811" s="19">
        <v>40</v>
      </c>
      <c r="G1811" s="19">
        <v>50</v>
      </c>
      <c r="H1811" s="19">
        <v>60</v>
      </c>
      <c r="I1811" s="19">
        <v>70</v>
      </c>
      <c r="J1811" s="19">
        <v>80</v>
      </c>
      <c r="K1811" s="19">
        <v>90</v>
      </c>
      <c r="L1811" s="19">
        <v>100</v>
      </c>
      <c r="M1811" s="19">
        <v>110</v>
      </c>
      <c r="N1811" s="19">
        <v>120</v>
      </c>
      <c r="O1811" s="19">
        <v>130</v>
      </c>
      <c r="P1811" s="19">
        <v>140</v>
      </c>
      <c r="Q1811" s="19">
        <v>150</v>
      </c>
      <c r="R1811" s="19">
        <v>160</v>
      </c>
      <c r="S1811" s="19">
        <v>170</v>
      </c>
      <c r="T1811" s="19">
        <v>180</v>
      </c>
      <c r="U1811" s="19" t="s">
        <v>72</v>
      </c>
      <c r="V1811" s="6" t="e">
        <f>IF(B1811&gt;0,U1811,"")</f>
        <v>#N/A</v>
      </c>
      <c r="W1811" s="4"/>
      <c r="X1811" s="35" t="e">
        <f>IF(V1811="","",V1811)</f>
        <v>#N/A</v>
      </c>
      <c r="Y1811" s="19" t="e">
        <f>IF(X1811="","",1)</f>
        <v>#N/A</v>
      </c>
      <c r="Z1811" s="4"/>
      <c r="AA1811" s="4"/>
      <c r="AB1811" s="4">
        <v>1</v>
      </c>
      <c r="AC1811" s="4" t="e">
        <f>LOOKUP(AB1811,Y1811:Y1848,X1811:X1848)</f>
        <v>#N/A</v>
      </c>
      <c r="AD1811" s="31" t="e">
        <f>AC1811</f>
        <v>#N/A</v>
      </c>
    </row>
    <row r="1812" spans="2:30" ht="12.75">
      <c r="B1812" s="18"/>
      <c r="C1812" s="19">
        <v>0</v>
      </c>
      <c r="D1812" s="19">
        <v>0</v>
      </c>
      <c r="E1812" s="19">
        <v>30</v>
      </c>
      <c r="F1812" s="19">
        <v>40</v>
      </c>
      <c r="G1812" s="19">
        <v>0</v>
      </c>
      <c r="H1812" s="19">
        <v>0</v>
      </c>
      <c r="I1812" s="19">
        <v>0</v>
      </c>
      <c r="J1812" s="19">
        <v>0</v>
      </c>
      <c r="K1812" s="19">
        <v>0</v>
      </c>
      <c r="L1812" s="19">
        <v>0</v>
      </c>
      <c r="M1812" s="19">
        <v>0</v>
      </c>
      <c r="N1812" s="19">
        <v>0</v>
      </c>
      <c r="O1812" s="19">
        <v>0</v>
      </c>
      <c r="P1812" s="19">
        <v>0</v>
      </c>
      <c r="Q1812" s="19">
        <v>0</v>
      </c>
      <c r="R1812" s="19">
        <v>0</v>
      </c>
      <c r="S1812" s="19">
        <v>0</v>
      </c>
      <c r="T1812" s="19">
        <v>0</v>
      </c>
      <c r="U1812" s="19"/>
      <c r="V1812" s="7">
        <f aca="true" t="shared" si="46" ref="V1812:V1852">IF(B1812&gt;0,U1812,"")</f>
      </c>
      <c r="W1812" s="4"/>
      <c r="X1812" s="35" t="e">
        <f>IF(V1813="","",V1813)</f>
        <v>#N/A</v>
      </c>
      <c r="Y1812" s="19" t="e">
        <f>IF(X1812="","",(SUM(Y1811:Y1811)+1))</f>
        <v>#N/A</v>
      </c>
      <c r="Z1812" s="4"/>
      <c r="AA1812" s="4"/>
      <c r="AB1812" s="4">
        <f aca="true" t="shared" si="47" ref="AB1812:AB1820">AB1811*2</f>
        <v>2</v>
      </c>
      <c r="AC1812" s="4" t="e">
        <f>LOOKUP(AB1812,Y1811:Y1848,X1811:X1848)</f>
        <v>#N/A</v>
      </c>
      <c r="AD1812" s="32" t="e">
        <f>IF(AC1812=AC1811," ",AC1812)</f>
        <v>#N/A</v>
      </c>
    </row>
    <row r="1813" spans="2:30" ht="12.75">
      <c r="B1813" s="20" t="e">
        <f>LOOKUP(H1791,C1813:T1813,C1814:T1814)</f>
        <v>#N/A</v>
      </c>
      <c r="C1813" s="4">
        <v>10</v>
      </c>
      <c r="D1813" s="4">
        <v>20</v>
      </c>
      <c r="E1813" s="4">
        <v>30</v>
      </c>
      <c r="F1813" s="4">
        <v>40</v>
      </c>
      <c r="G1813" s="4">
        <v>50</v>
      </c>
      <c r="H1813" s="4">
        <v>60</v>
      </c>
      <c r="I1813" s="9">
        <v>70</v>
      </c>
      <c r="J1813" s="9">
        <v>80</v>
      </c>
      <c r="K1813" s="9">
        <v>90</v>
      </c>
      <c r="L1813" s="9">
        <v>100</v>
      </c>
      <c r="M1813" s="9">
        <v>110</v>
      </c>
      <c r="N1813" s="9">
        <v>120</v>
      </c>
      <c r="O1813" s="9">
        <v>130</v>
      </c>
      <c r="P1813" s="9">
        <v>140</v>
      </c>
      <c r="Q1813" s="9">
        <v>150</v>
      </c>
      <c r="R1813" s="9">
        <v>160</v>
      </c>
      <c r="S1813" s="9">
        <v>170</v>
      </c>
      <c r="T1813" s="9">
        <v>180</v>
      </c>
      <c r="U1813" s="4" t="s">
        <v>73</v>
      </c>
      <c r="V1813" s="7" t="e">
        <f t="shared" si="46"/>
        <v>#N/A</v>
      </c>
      <c r="W1813" s="4"/>
      <c r="X1813" s="35" t="e">
        <f>IF(V1815="","",V1815)</f>
        <v>#N/A</v>
      </c>
      <c r="Y1813" s="19" t="e">
        <f>IF(X1813="","",(SUM(Y1811:Y1812)+1))</f>
        <v>#N/A</v>
      </c>
      <c r="Z1813" s="4"/>
      <c r="AA1813" s="4"/>
      <c r="AB1813" s="4">
        <f t="shared" si="47"/>
        <v>4</v>
      </c>
      <c r="AC1813" s="4" t="e">
        <f>LOOKUP(AB1813,Y1811:Y1848,X1811:X1848)</f>
        <v>#N/A</v>
      </c>
      <c r="AD1813" s="32" t="e">
        <f aca="true" t="shared" si="48" ref="AD1813:AD1820">IF(AC1813=AC1812," ",AC1813)</f>
        <v>#N/A</v>
      </c>
    </row>
    <row r="1814" spans="2:30" ht="12.75">
      <c r="B1814" s="21"/>
      <c r="C1814" s="4">
        <v>0</v>
      </c>
      <c r="D1814" s="4">
        <v>0</v>
      </c>
      <c r="E1814" s="4">
        <v>30</v>
      </c>
      <c r="F1814" s="4">
        <v>40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/>
      <c r="V1814" s="7">
        <f t="shared" si="46"/>
      </c>
      <c r="W1814" s="4"/>
      <c r="X1814" s="35" t="e">
        <f>IF(V1817="","",V1817)</f>
        <v>#N/A</v>
      </c>
      <c r="Y1814" s="19" t="e">
        <f>IF(X1814="","",(SUM(Y1811:Y1813)+1))</f>
        <v>#N/A</v>
      </c>
      <c r="Z1814" s="4"/>
      <c r="AA1814" s="4"/>
      <c r="AB1814" s="4">
        <f t="shared" si="47"/>
        <v>8</v>
      </c>
      <c r="AC1814" s="4" t="e">
        <f>LOOKUP(AB1814,Y1811:Y1848,X1811:X1848)</f>
        <v>#N/A</v>
      </c>
      <c r="AD1814" s="32" t="e">
        <f t="shared" si="48"/>
        <v>#N/A</v>
      </c>
    </row>
    <row r="1815" spans="2:30" ht="12.75">
      <c r="B1815" s="18" t="e">
        <f>LOOKUP(H1791,C1815:T1815,C1816:T1816)</f>
        <v>#N/A</v>
      </c>
      <c r="C1815" s="19">
        <v>10</v>
      </c>
      <c r="D1815" s="19">
        <v>20</v>
      </c>
      <c r="E1815" s="19">
        <v>30</v>
      </c>
      <c r="F1815" s="19">
        <v>40</v>
      </c>
      <c r="G1815" s="19">
        <v>50</v>
      </c>
      <c r="H1815" s="19">
        <v>60</v>
      </c>
      <c r="I1815" s="19">
        <v>70</v>
      </c>
      <c r="J1815" s="19">
        <v>80</v>
      </c>
      <c r="K1815" s="19">
        <v>90</v>
      </c>
      <c r="L1815" s="19">
        <v>100</v>
      </c>
      <c r="M1815" s="19">
        <v>110</v>
      </c>
      <c r="N1815" s="19">
        <v>120</v>
      </c>
      <c r="O1815" s="19">
        <v>130</v>
      </c>
      <c r="P1815" s="19">
        <v>140</v>
      </c>
      <c r="Q1815" s="19">
        <v>150</v>
      </c>
      <c r="R1815" s="19">
        <v>160</v>
      </c>
      <c r="S1815" s="19">
        <v>170</v>
      </c>
      <c r="T1815" s="19">
        <v>180</v>
      </c>
      <c r="U1815" s="19" t="s">
        <v>74</v>
      </c>
      <c r="V1815" s="7" t="e">
        <f t="shared" si="46"/>
        <v>#N/A</v>
      </c>
      <c r="W1815" s="4"/>
      <c r="X1815" s="35" t="e">
        <f>IF(V1819="","",V1819)</f>
        <v>#N/A</v>
      </c>
      <c r="Y1815" s="19" t="e">
        <f>IF(X1815="","",(SUM(Y1811:Y1814)+1))</f>
        <v>#N/A</v>
      </c>
      <c r="Z1815" s="4"/>
      <c r="AA1815" s="4"/>
      <c r="AB1815" s="4">
        <f t="shared" si="47"/>
        <v>16</v>
      </c>
      <c r="AC1815" s="4" t="e">
        <f>LOOKUP(AB1815,Y1811:Y1848,X1811:X1848)</f>
        <v>#N/A</v>
      </c>
      <c r="AD1815" s="32" t="e">
        <f t="shared" si="48"/>
        <v>#N/A</v>
      </c>
    </row>
    <row r="1816" spans="2:30" ht="12.75">
      <c r="B1816" s="18"/>
      <c r="C1816" s="19">
        <v>10</v>
      </c>
      <c r="D1816" s="19">
        <v>0</v>
      </c>
      <c r="E1816" s="19">
        <v>30</v>
      </c>
      <c r="F1816" s="19">
        <v>40</v>
      </c>
      <c r="G1816" s="19">
        <v>0</v>
      </c>
      <c r="H1816" s="19">
        <v>0</v>
      </c>
      <c r="I1816" s="19">
        <v>0</v>
      </c>
      <c r="J1816" s="19">
        <v>0</v>
      </c>
      <c r="K1816" s="19">
        <v>0</v>
      </c>
      <c r="L1816" s="19">
        <v>0</v>
      </c>
      <c r="M1816" s="19">
        <v>0</v>
      </c>
      <c r="N1816" s="19">
        <v>0</v>
      </c>
      <c r="O1816" s="19">
        <v>0</v>
      </c>
      <c r="P1816" s="19">
        <v>0</v>
      </c>
      <c r="Q1816" s="19">
        <v>0</v>
      </c>
      <c r="R1816" s="19">
        <v>0</v>
      </c>
      <c r="S1816" s="19">
        <v>0</v>
      </c>
      <c r="T1816" s="19">
        <v>0</v>
      </c>
      <c r="U1816" s="19"/>
      <c r="V1816" s="7">
        <f t="shared" si="46"/>
      </c>
      <c r="W1816" s="4"/>
      <c r="X1816" s="35" t="e">
        <f>IF(V1821="","",V1821)</f>
        <v>#N/A</v>
      </c>
      <c r="Y1816" s="19" t="e">
        <f>IF(X1816="","",(SUM(Y1811:Y1815)+1))</f>
        <v>#N/A</v>
      </c>
      <c r="Z1816" s="4"/>
      <c r="AA1816" s="4"/>
      <c r="AB1816" s="4">
        <f t="shared" si="47"/>
        <v>32</v>
      </c>
      <c r="AC1816" s="4" t="e">
        <f>LOOKUP(AB1816,Y1811:Y1848,X1811:X1848)</f>
        <v>#N/A</v>
      </c>
      <c r="AD1816" s="32" t="e">
        <f t="shared" si="48"/>
        <v>#N/A</v>
      </c>
    </row>
    <row r="1817" spans="2:30" ht="12.75">
      <c r="B1817" s="20" t="e">
        <f>LOOKUP(H1791,C1817:T1817,C1818:T1818)</f>
        <v>#N/A</v>
      </c>
      <c r="C1817" s="4">
        <v>10</v>
      </c>
      <c r="D1817" s="4">
        <v>20</v>
      </c>
      <c r="E1817" s="4">
        <v>30</v>
      </c>
      <c r="F1817" s="4">
        <v>40</v>
      </c>
      <c r="G1817" s="4">
        <v>50</v>
      </c>
      <c r="H1817" s="4">
        <v>60</v>
      </c>
      <c r="I1817" s="9">
        <v>70</v>
      </c>
      <c r="J1817" s="9">
        <v>80</v>
      </c>
      <c r="K1817" s="9">
        <v>90</v>
      </c>
      <c r="L1817" s="9">
        <v>100</v>
      </c>
      <c r="M1817" s="9">
        <v>110</v>
      </c>
      <c r="N1817" s="9">
        <v>120</v>
      </c>
      <c r="O1817" s="9">
        <v>130</v>
      </c>
      <c r="P1817" s="9">
        <v>140</v>
      </c>
      <c r="Q1817" s="9">
        <v>150</v>
      </c>
      <c r="R1817" s="9">
        <v>160</v>
      </c>
      <c r="S1817" s="9">
        <v>170</v>
      </c>
      <c r="T1817" s="9">
        <v>180</v>
      </c>
      <c r="U1817" s="4" t="s">
        <v>75</v>
      </c>
      <c r="V1817" s="7" t="e">
        <f t="shared" si="46"/>
        <v>#N/A</v>
      </c>
      <c r="W1817" s="4"/>
      <c r="X1817" s="35" t="e">
        <f>IF(V1823="","",V1823)</f>
        <v>#N/A</v>
      </c>
      <c r="Y1817" s="19" t="e">
        <f>IF(X1817="","",(SUM(Y1811:Y1816)+1))</f>
        <v>#N/A</v>
      </c>
      <c r="Z1817" s="4"/>
      <c r="AA1817" s="4"/>
      <c r="AB1817" s="4">
        <f t="shared" si="47"/>
        <v>64</v>
      </c>
      <c r="AC1817" s="4" t="e">
        <f>LOOKUP(AB1817,Y1811:Y1848,X1811:X1848)</f>
        <v>#N/A</v>
      </c>
      <c r="AD1817" s="32" t="e">
        <f t="shared" si="48"/>
        <v>#N/A</v>
      </c>
    </row>
    <row r="1818" spans="2:30" ht="12.75">
      <c r="B1818" s="21"/>
      <c r="C1818" s="4">
        <v>0</v>
      </c>
      <c r="D1818" s="4">
        <v>0</v>
      </c>
      <c r="E1818" s="4">
        <v>30</v>
      </c>
      <c r="F1818" s="4">
        <v>40</v>
      </c>
      <c r="G1818" s="4">
        <v>50</v>
      </c>
      <c r="H1818" s="4">
        <v>60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/>
      <c r="V1818" s="7">
        <f t="shared" si="46"/>
      </c>
      <c r="W1818" s="4"/>
      <c r="X1818" s="35" t="e">
        <f>IF(V1825="","",V1825)</f>
        <v>#N/A</v>
      </c>
      <c r="Y1818" s="19" t="e">
        <f>IF(X1818="","",(SUM(Y1811:Y1817)+1))</f>
        <v>#N/A</v>
      </c>
      <c r="Z1818" s="4"/>
      <c r="AA1818" s="4"/>
      <c r="AB1818" s="4">
        <f t="shared" si="47"/>
        <v>128</v>
      </c>
      <c r="AC1818" s="4" t="e">
        <f>LOOKUP(AB1818,Y1811:Y1848,X1811:X1848)</f>
        <v>#N/A</v>
      </c>
      <c r="AD1818" s="32" t="e">
        <f t="shared" si="48"/>
        <v>#N/A</v>
      </c>
    </row>
    <row r="1819" spans="2:30" ht="12.75">
      <c r="B1819" s="18" t="e">
        <f>LOOKUP(H1791,C1819:T1819,C1820:T1820)</f>
        <v>#N/A</v>
      </c>
      <c r="C1819" s="19">
        <v>10</v>
      </c>
      <c r="D1819" s="19">
        <v>20</v>
      </c>
      <c r="E1819" s="19">
        <v>30</v>
      </c>
      <c r="F1819" s="19">
        <v>40</v>
      </c>
      <c r="G1819" s="19">
        <v>50</v>
      </c>
      <c r="H1819" s="19">
        <v>60</v>
      </c>
      <c r="I1819" s="19">
        <v>70</v>
      </c>
      <c r="J1819" s="19">
        <v>80</v>
      </c>
      <c r="K1819" s="19">
        <v>90</v>
      </c>
      <c r="L1819" s="19">
        <v>100</v>
      </c>
      <c r="M1819" s="19">
        <v>110</v>
      </c>
      <c r="N1819" s="19">
        <v>120</v>
      </c>
      <c r="O1819" s="19">
        <v>130</v>
      </c>
      <c r="P1819" s="19">
        <v>140</v>
      </c>
      <c r="Q1819" s="19">
        <v>150</v>
      </c>
      <c r="R1819" s="19">
        <v>160</v>
      </c>
      <c r="S1819" s="19">
        <v>170</v>
      </c>
      <c r="T1819" s="19">
        <v>180</v>
      </c>
      <c r="U1819" s="19" t="s">
        <v>76</v>
      </c>
      <c r="V1819" s="7" t="e">
        <f t="shared" si="46"/>
        <v>#N/A</v>
      </c>
      <c r="W1819" s="4"/>
      <c r="X1819" s="35" t="e">
        <f>IF(V1827="","",V1827)</f>
        <v>#N/A</v>
      </c>
      <c r="Y1819" s="19" t="e">
        <f>IF(X1819="","",(SUM(Y1811:Y1818)+1))</f>
        <v>#N/A</v>
      </c>
      <c r="Z1819" s="4"/>
      <c r="AA1819" s="4"/>
      <c r="AB1819" s="4">
        <f t="shared" si="47"/>
        <v>256</v>
      </c>
      <c r="AC1819" s="4" t="e">
        <f>LOOKUP(AB1819,Y1811:Y1848,X1811:X1848)</f>
        <v>#N/A</v>
      </c>
      <c r="AD1819" s="32" t="e">
        <f t="shared" si="48"/>
        <v>#N/A</v>
      </c>
    </row>
    <row r="1820" spans="2:30" ht="12.75">
      <c r="B1820" s="18"/>
      <c r="C1820" s="19">
        <v>0</v>
      </c>
      <c r="D1820" s="19">
        <v>0</v>
      </c>
      <c r="E1820" s="19">
        <v>30</v>
      </c>
      <c r="F1820" s="19">
        <v>40</v>
      </c>
      <c r="G1820" s="19">
        <v>0</v>
      </c>
      <c r="H1820" s="19">
        <v>0</v>
      </c>
      <c r="I1820" s="19">
        <v>0</v>
      </c>
      <c r="J1820" s="19">
        <v>0</v>
      </c>
      <c r="K1820" s="19">
        <v>0</v>
      </c>
      <c r="L1820" s="19">
        <v>0</v>
      </c>
      <c r="M1820" s="19">
        <v>0</v>
      </c>
      <c r="N1820" s="19">
        <v>0</v>
      </c>
      <c r="O1820" s="19">
        <v>0</v>
      </c>
      <c r="P1820" s="19">
        <v>0</v>
      </c>
      <c r="Q1820" s="19">
        <v>0</v>
      </c>
      <c r="R1820" s="19">
        <v>0</v>
      </c>
      <c r="S1820" s="19">
        <v>0</v>
      </c>
      <c r="T1820" s="19">
        <v>0</v>
      </c>
      <c r="U1820" s="19"/>
      <c r="V1820" s="7">
        <f t="shared" si="46"/>
      </c>
      <c r="W1820" s="4"/>
      <c r="X1820" s="35" t="e">
        <f>IF(V1829="","",V1829)</f>
        <v>#N/A</v>
      </c>
      <c r="Y1820" s="19" t="e">
        <f>IF(X1820="","",(SUM(Y1811:Y1819)+1))</f>
        <v>#N/A</v>
      </c>
      <c r="Z1820" s="4"/>
      <c r="AA1820" s="4"/>
      <c r="AB1820" s="4">
        <f t="shared" si="47"/>
        <v>512</v>
      </c>
      <c r="AC1820" s="4" t="e">
        <f>LOOKUP(AB1820,Y1811:Y1848,X1811:X1848)</f>
        <v>#N/A</v>
      </c>
      <c r="AD1820" s="32" t="e">
        <f t="shared" si="48"/>
        <v>#N/A</v>
      </c>
    </row>
    <row r="1821" spans="2:30" ht="12.75">
      <c r="B1821" s="20" t="e">
        <f>LOOKUP(H1791,C1821:T1821,C1822:T1822)</f>
        <v>#N/A</v>
      </c>
      <c r="C1821" s="4">
        <v>10</v>
      </c>
      <c r="D1821" s="4">
        <v>20</v>
      </c>
      <c r="E1821" s="4">
        <v>30</v>
      </c>
      <c r="F1821" s="4">
        <v>40</v>
      </c>
      <c r="G1821" s="4">
        <v>50</v>
      </c>
      <c r="H1821" s="4">
        <v>60</v>
      </c>
      <c r="I1821" s="9">
        <v>70</v>
      </c>
      <c r="J1821" s="9">
        <v>80</v>
      </c>
      <c r="K1821" s="9">
        <v>90</v>
      </c>
      <c r="L1821" s="9">
        <v>100</v>
      </c>
      <c r="M1821" s="9">
        <v>110</v>
      </c>
      <c r="N1821" s="9">
        <v>120</v>
      </c>
      <c r="O1821" s="9">
        <v>130</v>
      </c>
      <c r="P1821" s="9">
        <v>140</v>
      </c>
      <c r="Q1821" s="9">
        <v>150</v>
      </c>
      <c r="R1821" s="9">
        <v>160</v>
      </c>
      <c r="S1821" s="9">
        <v>170</v>
      </c>
      <c r="T1821" s="9">
        <v>180</v>
      </c>
      <c r="U1821" s="4" t="s">
        <v>77</v>
      </c>
      <c r="V1821" s="7" t="e">
        <f t="shared" si="46"/>
        <v>#N/A</v>
      </c>
      <c r="W1821" s="4"/>
      <c r="X1821" s="35" t="e">
        <f>IF(V1831="","",V1831)</f>
        <v>#N/A</v>
      </c>
      <c r="Y1821" s="19" t="e">
        <f>IF(X1821="","",(SUM(Y1811:Y1820)+1))</f>
        <v>#N/A</v>
      </c>
      <c r="Z1821" s="4"/>
      <c r="AA1821" s="4"/>
      <c r="AB1821" s="4">
        <f aca="true" t="shared" si="49" ref="AB1821:AB1848">AB1820*2</f>
        <v>1024</v>
      </c>
      <c r="AC1821" s="4" t="e">
        <f>LOOKUP(AB1821,Y1811:Y1848,X1811:X1848)</f>
        <v>#N/A</v>
      </c>
      <c r="AD1821" s="32" t="e">
        <f>IF(AC1821=AC1820," ",AC1821)</f>
        <v>#N/A</v>
      </c>
    </row>
    <row r="1822" spans="2:30" ht="12.75">
      <c r="B1822" s="21"/>
      <c r="C1822" s="4">
        <v>0</v>
      </c>
      <c r="D1822" s="4">
        <v>0</v>
      </c>
      <c r="E1822" s="4">
        <v>30</v>
      </c>
      <c r="F1822" s="4">
        <v>40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/>
      <c r="V1822" s="7">
        <f t="shared" si="46"/>
      </c>
      <c r="W1822" s="4"/>
      <c r="X1822" s="35" t="e">
        <f>IF(V1833="","",V1833)</f>
        <v>#N/A</v>
      </c>
      <c r="Y1822" s="19" t="e">
        <f>IF(X1822="","",(SUM(Y1811:Y1821)+1))</f>
        <v>#N/A</v>
      </c>
      <c r="Z1822" s="4"/>
      <c r="AA1822" s="4"/>
      <c r="AB1822" s="4">
        <f t="shared" si="49"/>
        <v>2048</v>
      </c>
      <c r="AC1822" s="4" t="e">
        <f>LOOKUP(AB1822,Y1811:Y1848,X1811:X1848)</f>
        <v>#N/A</v>
      </c>
      <c r="AD1822" s="33" t="e">
        <f aca="true" t="shared" si="50" ref="AD1822:AD1847">IF(AC1822=AC1821," ",AC1822)</f>
        <v>#N/A</v>
      </c>
    </row>
    <row r="1823" spans="2:30" ht="12.75">
      <c r="B1823" s="18" t="e">
        <f>LOOKUP(H1791,C1823:T1823,C1824:T1824)</f>
        <v>#N/A</v>
      </c>
      <c r="C1823" s="19">
        <v>10</v>
      </c>
      <c r="D1823" s="19">
        <v>20</v>
      </c>
      <c r="E1823" s="19">
        <v>30</v>
      </c>
      <c r="F1823" s="19">
        <v>40</v>
      </c>
      <c r="G1823" s="19">
        <v>50</v>
      </c>
      <c r="H1823" s="19">
        <v>60</v>
      </c>
      <c r="I1823" s="19">
        <v>70</v>
      </c>
      <c r="J1823" s="19">
        <v>80</v>
      </c>
      <c r="K1823" s="19">
        <v>90</v>
      </c>
      <c r="L1823" s="19">
        <v>100</v>
      </c>
      <c r="M1823" s="19">
        <v>110</v>
      </c>
      <c r="N1823" s="19">
        <v>120</v>
      </c>
      <c r="O1823" s="19">
        <v>130</v>
      </c>
      <c r="P1823" s="19">
        <v>140</v>
      </c>
      <c r="Q1823" s="19">
        <v>150</v>
      </c>
      <c r="R1823" s="19">
        <v>160</v>
      </c>
      <c r="S1823" s="19">
        <v>170</v>
      </c>
      <c r="T1823" s="19">
        <v>180</v>
      </c>
      <c r="U1823" s="19" t="s">
        <v>78</v>
      </c>
      <c r="V1823" s="7" t="e">
        <f t="shared" si="46"/>
        <v>#N/A</v>
      </c>
      <c r="W1823" s="4"/>
      <c r="X1823" s="35" t="e">
        <f>IF(V1835="","",V1835)</f>
        <v>#N/A</v>
      </c>
      <c r="Y1823" s="19" t="e">
        <f>IF(X1823="","",(SUM(Y1811:Y1822)+1))</f>
        <v>#N/A</v>
      </c>
      <c r="Z1823" s="4"/>
      <c r="AA1823" s="4"/>
      <c r="AB1823" s="4">
        <f t="shared" si="49"/>
        <v>4096</v>
      </c>
      <c r="AC1823" s="4" t="e">
        <f>LOOKUP(AB1823,Y1811:Y1848,X1811:X1848)</f>
        <v>#N/A</v>
      </c>
      <c r="AD1823" s="33" t="e">
        <f t="shared" si="50"/>
        <v>#N/A</v>
      </c>
    </row>
    <row r="1824" spans="2:30" ht="12.75">
      <c r="B1824" s="18"/>
      <c r="C1824" s="19">
        <v>0</v>
      </c>
      <c r="D1824" s="19">
        <v>0</v>
      </c>
      <c r="E1824" s="19">
        <v>30</v>
      </c>
      <c r="F1824" s="19">
        <v>40</v>
      </c>
      <c r="G1824" s="19">
        <v>0</v>
      </c>
      <c r="H1824" s="19">
        <v>0</v>
      </c>
      <c r="I1824" s="19">
        <v>0</v>
      </c>
      <c r="J1824" s="19">
        <v>0</v>
      </c>
      <c r="K1824" s="19">
        <v>0</v>
      </c>
      <c r="L1824" s="19">
        <v>0</v>
      </c>
      <c r="M1824" s="19">
        <v>0</v>
      </c>
      <c r="N1824" s="19">
        <v>0</v>
      </c>
      <c r="O1824" s="19">
        <v>0</v>
      </c>
      <c r="P1824" s="19">
        <v>0</v>
      </c>
      <c r="Q1824" s="19">
        <v>0</v>
      </c>
      <c r="R1824" s="19">
        <v>0</v>
      </c>
      <c r="S1824" s="19">
        <v>0</v>
      </c>
      <c r="T1824" s="19">
        <v>0</v>
      </c>
      <c r="U1824" s="19"/>
      <c r="V1824" s="7">
        <f t="shared" si="46"/>
      </c>
      <c r="W1824" s="4"/>
      <c r="X1824" s="35" t="e">
        <f>IF(V1837="","",V1837)</f>
        <v>#N/A</v>
      </c>
      <c r="Y1824" s="19" t="e">
        <f>IF(X1824="","",(SUM(Y1811:Y1823)+1))</f>
        <v>#N/A</v>
      </c>
      <c r="Z1824" s="4"/>
      <c r="AA1824" s="4"/>
      <c r="AB1824" s="4">
        <f t="shared" si="49"/>
        <v>8192</v>
      </c>
      <c r="AC1824" s="4" t="e">
        <f>LOOKUP(AB1824,Y1811:Y1848,X1811:X1848)</f>
        <v>#N/A</v>
      </c>
      <c r="AD1824" s="33" t="e">
        <f t="shared" si="50"/>
        <v>#N/A</v>
      </c>
    </row>
    <row r="1825" spans="2:30" ht="12.75">
      <c r="B1825" s="20" t="e">
        <f>LOOKUP(H1791,C1825:T1825,C1826:T1826)</f>
        <v>#N/A</v>
      </c>
      <c r="C1825" s="4">
        <v>10</v>
      </c>
      <c r="D1825" s="4">
        <v>20</v>
      </c>
      <c r="E1825" s="4">
        <v>30</v>
      </c>
      <c r="F1825" s="4">
        <v>40</v>
      </c>
      <c r="G1825" s="4">
        <v>50</v>
      </c>
      <c r="H1825" s="4">
        <v>60</v>
      </c>
      <c r="I1825" s="9">
        <v>70</v>
      </c>
      <c r="J1825" s="9">
        <v>80</v>
      </c>
      <c r="K1825" s="9">
        <v>90</v>
      </c>
      <c r="L1825" s="9">
        <v>100</v>
      </c>
      <c r="M1825" s="9">
        <v>110</v>
      </c>
      <c r="N1825" s="9">
        <v>120</v>
      </c>
      <c r="O1825" s="9">
        <v>130</v>
      </c>
      <c r="P1825" s="9">
        <v>140</v>
      </c>
      <c r="Q1825" s="9">
        <v>150</v>
      </c>
      <c r="R1825" s="9">
        <v>160</v>
      </c>
      <c r="S1825" s="9">
        <v>170</v>
      </c>
      <c r="T1825" s="9">
        <v>180</v>
      </c>
      <c r="U1825" s="4" t="s">
        <v>79</v>
      </c>
      <c r="V1825" s="7" t="e">
        <f t="shared" si="46"/>
        <v>#N/A</v>
      </c>
      <c r="W1825" s="4"/>
      <c r="X1825" s="35" t="e">
        <f>IF(V1839="","",V1839)</f>
        <v>#N/A</v>
      </c>
      <c r="Y1825" s="19" t="e">
        <f>IF(X1825="","",(SUM(Y1811:Y1824)+1))</f>
        <v>#N/A</v>
      </c>
      <c r="Z1825" s="4"/>
      <c r="AA1825" s="4"/>
      <c r="AB1825" s="4">
        <f t="shared" si="49"/>
        <v>16384</v>
      </c>
      <c r="AC1825" s="4" t="e">
        <f>LOOKUP(AB1825,Y1811:Y1848,X1811:X1848)</f>
        <v>#N/A</v>
      </c>
      <c r="AD1825" s="33" t="e">
        <f t="shared" si="50"/>
        <v>#N/A</v>
      </c>
    </row>
    <row r="1826" spans="2:30" ht="12.75">
      <c r="B1826" s="21"/>
      <c r="C1826" s="4">
        <v>0</v>
      </c>
      <c r="D1826" s="4">
        <v>20</v>
      </c>
      <c r="E1826" s="4">
        <v>30</v>
      </c>
      <c r="F1826" s="4">
        <v>40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/>
      <c r="V1826" s="7">
        <f t="shared" si="46"/>
      </c>
      <c r="W1826" s="4"/>
      <c r="X1826" s="35" t="e">
        <f>IF(V1841="","",V1841)</f>
        <v>#N/A</v>
      </c>
      <c r="Y1826" s="19" t="e">
        <f>IF(X1826="","",(SUM(Y1811:Y1825)+1))</f>
        <v>#N/A</v>
      </c>
      <c r="Z1826" s="4"/>
      <c r="AA1826" s="4"/>
      <c r="AB1826" s="4">
        <f t="shared" si="49"/>
        <v>32768</v>
      </c>
      <c r="AC1826" s="4" t="e">
        <f>LOOKUP(AB1826,Y1811:Y1848,X1811:X1848)</f>
        <v>#N/A</v>
      </c>
      <c r="AD1826" s="33" t="e">
        <f t="shared" si="50"/>
        <v>#N/A</v>
      </c>
    </row>
    <row r="1827" spans="2:30" ht="12.75">
      <c r="B1827" s="18" t="e">
        <f>LOOKUP(H1791,C1827:T1827,C1828:T1828)</f>
        <v>#N/A</v>
      </c>
      <c r="C1827" s="19">
        <v>10</v>
      </c>
      <c r="D1827" s="19">
        <v>20</v>
      </c>
      <c r="E1827" s="19">
        <v>30</v>
      </c>
      <c r="F1827" s="19">
        <v>40</v>
      </c>
      <c r="G1827" s="19">
        <v>50</v>
      </c>
      <c r="H1827" s="19">
        <v>60</v>
      </c>
      <c r="I1827" s="19">
        <v>70</v>
      </c>
      <c r="J1827" s="19">
        <v>80</v>
      </c>
      <c r="K1827" s="19">
        <v>90</v>
      </c>
      <c r="L1827" s="19">
        <v>100</v>
      </c>
      <c r="M1827" s="19">
        <v>110</v>
      </c>
      <c r="N1827" s="19">
        <v>120</v>
      </c>
      <c r="O1827" s="19">
        <v>130</v>
      </c>
      <c r="P1827" s="19">
        <v>140</v>
      </c>
      <c r="Q1827" s="19">
        <v>150</v>
      </c>
      <c r="R1827" s="19">
        <v>160</v>
      </c>
      <c r="S1827" s="19">
        <v>170</v>
      </c>
      <c r="T1827" s="19">
        <v>180</v>
      </c>
      <c r="U1827" s="19" t="s">
        <v>80</v>
      </c>
      <c r="V1827" s="7" t="e">
        <f t="shared" si="46"/>
        <v>#N/A</v>
      </c>
      <c r="W1827" s="4"/>
      <c r="X1827" s="35" t="e">
        <f>IF(V1843="","",V1843)</f>
        <v>#N/A</v>
      </c>
      <c r="Y1827" s="19" t="e">
        <f>IF(X1827="","",(SUM(Y1811:Y1826)+1))</f>
        <v>#N/A</v>
      </c>
      <c r="Z1827" s="4"/>
      <c r="AA1827" s="4"/>
      <c r="AB1827" s="4">
        <f t="shared" si="49"/>
        <v>65536</v>
      </c>
      <c r="AC1827" s="4" t="e">
        <f>LOOKUP(AB1827,Y1811:Y1848,X1811:X1848)</f>
        <v>#N/A</v>
      </c>
      <c r="AD1827" s="33" t="e">
        <f t="shared" si="50"/>
        <v>#N/A</v>
      </c>
    </row>
    <row r="1828" spans="2:30" ht="12.75">
      <c r="B1828" s="18"/>
      <c r="C1828" s="19">
        <v>0</v>
      </c>
      <c r="D1828" s="19">
        <v>0</v>
      </c>
      <c r="E1828" s="19">
        <v>30</v>
      </c>
      <c r="F1828" s="19">
        <v>40</v>
      </c>
      <c r="G1828" s="19">
        <v>0</v>
      </c>
      <c r="H1828" s="19">
        <v>0</v>
      </c>
      <c r="I1828" s="19">
        <v>0</v>
      </c>
      <c r="J1828" s="19">
        <v>0</v>
      </c>
      <c r="K1828" s="19">
        <v>0</v>
      </c>
      <c r="L1828" s="19">
        <v>0</v>
      </c>
      <c r="M1828" s="19">
        <v>0</v>
      </c>
      <c r="N1828" s="19">
        <v>0</v>
      </c>
      <c r="O1828" s="19">
        <v>0</v>
      </c>
      <c r="P1828" s="19">
        <v>0</v>
      </c>
      <c r="Q1828" s="19">
        <v>0</v>
      </c>
      <c r="R1828" s="19">
        <v>0</v>
      </c>
      <c r="S1828" s="19">
        <v>0</v>
      </c>
      <c r="T1828" s="19">
        <v>0</v>
      </c>
      <c r="U1828" s="19"/>
      <c r="V1828" s="7">
        <f t="shared" si="46"/>
      </c>
      <c r="W1828" s="4"/>
      <c r="X1828" s="35" t="e">
        <f>IF(V1845="","",V1845)</f>
        <v>#N/A</v>
      </c>
      <c r="Y1828" s="19" t="e">
        <f>IF(X1828="","",(SUM(Y1811:Y1827)+1))</f>
        <v>#N/A</v>
      </c>
      <c r="Z1828" s="4"/>
      <c r="AA1828" s="4"/>
      <c r="AB1828" s="4">
        <f t="shared" si="49"/>
        <v>131072</v>
      </c>
      <c r="AC1828" s="4" t="e">
        <f>LOOKUP(AB1828,Y1811:Y1848,X1811:X1848)</f>
        <v>#N/A</v>
      </c>
      <c r="AD1828" s="33" t="e">
        <f t="shared" si="50"/>
        <v>#N/A</v>
      </c>
    </row>
    <row r="1829" spans="2:30" ht="12.75">
      <c r="B1829" s="20" t="e">
        <f>LOOKUP(H1791,C1829:T1829,C1830:T1830)</f>
        <v>#N/A</v>
      </c>
      <c r="C1829" s="4">
        <v>10</v>
      </c>
      <c r="D1829" s="4">
        <v>20</v>
      </c>
      <c r="E1829" s="4">
        <v>30</v>
      </c>
      <c r="F1829" s="4">
        <v>40</v>
      </c>
      <c r="G1829" s="4">
        <v>50</v>
      </c>
      <c r="H1829" s="4">
        <v>60</v>
      </c>
      <c r="I1829" s="9">
        <v>70</v>
      </c>
      <c r="J1829" s="9">
        <v>80</v>
      </c>
      <c r="K1829" s="9">
        <v>90</v>
      </c>
      <c r="L1829" s="9">
        <v>100</v>
      </c>
      <c r="M1829" s="9">
        <v>110</v>
      </c>
      <c r="N1829" s="9">
        <v>120</v>
      </c>
      <c r="O1829" s="9">
        <v>130</v>
      </c>
      <c r="P1829" s="9">
        <v>140</v>
      </c>
      <c r="Q1829" s="9">
        <v>150</v>
      </c>
      <c r="R1829" s="9">
        <v>160</v>
      </c>
      <c r="S1829" s="9">
        <v>170</v>
      </c>
      <c r="T1829" s="9">
        <v>180</v>
      </c>
      <c r="U1829" s="4" t="s">
        <v>81</v>
      </c>
      <c r="V1829" s="7" t="e">
        <f t="shared" si="46"/>
        <v>#N/A</v>
      </c>
      <c r="W1829" s="4"/>
      <c r="X1829" s="35" t="e">
        <f>IF(V1847="","",V1847)</f>
        <v>#N/A</v>
      </c>
      <c r="Y1829" s="19" t="e">
        <f>IF(X1829="","",(SUM(Y1811:Y1828)+1))</f>
        <v>#N/A</v>
      </c>
      <c r="Z1829" s="4"/>
      <c r="AA1829" s="4"/>
      <c r="AB1829" s="4">
        <f t="shared" si="49"/>
        <v>262144</v>
      </c>
      <c r="AC1829" s="4" t="e">
        <f>LOOKUP(AB1829,Y1811:Y1848,X1811:X1848)</f>
        <v>#N/A</v>
      </c>
      <c r="AD1829" s="33" t="e">
        <f t="shared" si="50"/>
        <v>#N/A</v>
      </c>
    </row>
    <row r="1830" spans="2:30" ht="12.75">
      <c r="B1830" s="21"/>
      <c r="C1830" s="4">
        <v>0</v>
      </c>
      <c r="D1830" s="4">
        <v>0</v>
      </c>
      <c r="E1830" s="4">
        <v>30</v>
      </c>
      <c r="F1830" s="4">
        <v>40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/>
      <c r="V1830" s="7">
        <f t="shared" si="46"/>
      </c>
      <c r="W1830" s="4"/>
      <c r="X1830" s="35" t="e">
        <f>IF(V1849="","",V1849)</f>
        <v>#N/A</v>
      </c>
      <c r="Y1830" s="19" t="e">
        <f>IF(X1830="","",(SUM(Y1811:Y1829)+1))</f>
        <v>#N/A</v>
      </c>
      <c r="Z1830" s="4"/>
      <c r="AA1830" s="4"/>
      <c r="AB1830" s="4">
        <f t="shared" si="49"/>
        <v>524288</v>
      </c>
      <c r="AC1830" s="4" t="e">
        <f>LOOKUP(AB1830,Y1811:Y1848,X1811:X1848)</f>
        <v>#N/A</v>
      </c>
      <c r="AD1830" s="33" t="e">
        <f t="shared" si="50"/>
        <v>#N/A</v>
      </c>
    </row>
    <row r="1831" spans="2:30" ht="12.75">
      <c r="B1831" s="18" t="e">
        <f>LOOKUP(H1791,C1831:T1831,C1832:T1832)</f>
        <v>#N/A</v>
      </c>
      <c r="C1831" s="19">
        <v>10</v>
      </c>
      <c r="D1831" s="19">
        <v>20</v>
      </c>
      <c r="E1831" s="19">
        <v>30</v>
      </c>
      <c r="F1831" s="19">
        <v>40</v>
      </c>
      <c r="G1831" s="19">
        <v>50</v>
      </c>
      <c r="H1831" s="19">
        <v>60</v>
      </c>
      <c r="I1831" s="19">
        <v>70</v>
      </c>
      <c r="J1831" s="19">
        <v>80</v>
      </c>
      <c r="K1831" s="19">
        <v>90</v>
      </c>
      <c r="L1831" s="19">
        <v>100</v>
      </c>
      <c r="M1831" s="19">
        <v>110</v>
      </c>
      <c r="N1831" s="19">
        <v>120</v>
      </c>
      <c r="O1831" s="19">
        <v>130</v>
      </c>
      <c r="P1831" s="19">
        <v>140</v>
      </c>
      <c r="Q1831" s="19">
        <v>150</v>
      </c>
      <c r="R1831" s="19">
        <v>160</v>
      </c>
      <c r="S1831" s="19">
        <v>170</v>
      </c>
      <c r="T1831" s="19">
        <v>180</v>
      </c>
      <c r="U1831" s="19" t="s">
        <v>98</v>
      </c>
      <c r="V1831" s="7" t="e">
        <f t="shared" si="46"/>
        <v>#N/A</v>
      </c>
      <c r="W1831" s="4"/>
      <c r="X1831" s="35" t="e">
        <f>IF(V1851="","",V1851)</f>
        <v>#N/A</v>
      </c>
      <c r="Y1831" s="19" t="e">
        <f>IF(X1831="","",(SUM(Y1811:Y1830)+1))</f>
        <v>#N/A</v>
      </c>
      <c r="Z1831" s="4"/>
      <c r="AA1831" s="4"/>
      <c r="AB1831" s="4">
        <f t="shared" si="49"/>
        <v>1048576</v>
      </c>
      <c r="AC1831" s="4" t="e">
        <f>LOOKUP(AB1831,Y1811:Y1848,X1811:X1848)</f>
        <v>#N/A</v>
      </c>
      <c r="AD1831" s="33" t="e">
        <f t="shared" si="50"/>
        <v>#N/A</v>
      </c>
    </row>
    <row r="1832" spans="2:30" ht="12.75">
      <c r="B1832" s="18"/>
      <c r="C1832" s="19">
        <v>0</v>
      </c>
      <c r="D1832" s="19">
        <v>0</v>
      </c>
      <c r="E1832" s="19">
        <v>0</v>
      </c>
      <c r="F1832" s="19">
        <v>0</v>
      </c>
      <c r="G1832" s="19">
        <v>50</v>
      </c>
      <c r="H1832" s="19">
        <v>60</v>
      </c>
      <c r="I1832" s="19">
        <v>0</v>
      </c>
      <c r="J1832" s="19">
        <v>0</v>
      </c>
      <c r="K1832" s="19">
        <v>0</v>
      </c>
      <c r="L1832" s="19">
        <v>0</v>
      </c>
      <c r="M1832" s="19">
        <v>0</v>
      </c>
      <c r="N1832" s="19">
        <v>0</v>
      </c>
      <c r="O1832" s="19">
        <v>0</v>
      </c>
      <c r="P1832" s="19">
        <v>0</v>
      </c>
      <c r="Q1832" s="19">
        <v>0</v>
      </c>
      <c r="R1832" s="19">
        <v>0</v>
      </c>
      <c r="S1832" s="19">
        <v>0</v>
      </c>
      <c r="T1832" s="19">
        <v>0</v>
      </c>
      <c r="U1832" s="19"/>
      <c r="V1832" s="7">
        <f t="shared" si="46"/>
      </c>
      <c r="W1832" s="4"/>
      <c r="X1832" s="35" t="e">
        <f>IF(V1853="","",V1853)</f>
        <v>#N/A</v>
      </c>
      <c r="Y1832" s="19" t="e">
        <f>IF(X1832="","",(SUM(Y1811:Y1831)+1))</f>
        <v>#N/A</v>
      </c>
      <c r="Z1832" s="4"/>
      <c r="AA1832" s="4"/>
      <c r="AB1832" s="4">
        <f t="shared" si="49"/>
        <v>2097152</v>
      </c>
      <c r="AC1832" s="4" t="e">
        <f>LOOKUP(AB1832,Y1811:Y1848,X1811:X1848)</f>
        <v>#N/A</v>
      </c>
      <c r="AD1832" s="33" t="e">
        <f t="shared" si="50"/>
        <v>#N/A</v>
      </c>
    </row>
    <row r="1833" spans="2:30" ht="12.75">
      <c r="B1833" s="20" t="e">
        <f>LOOKUP(H1791,C1833:T1833,C1834:T1834)</f>
        <v>#N/A</v>
      </c>
      <c r="C1833" s="4">
        <v>10</v>
      </c>
      <c r="D1833" s="4">
        <v>20</v>
      </c>
      <c r="E1833" s="4">
        <v>30</v>
      </c>
      <c r="F1833" s="4">
        <v>40</v>
      </c>
      <c r="G1833" s="4">
        <v>50</v>
      </c>
      <c r="H1833" s="4">
        <v>60</v>
      </c>
      <c r="I1833" s="9">
        <v>70</v>
      </c>
      <c r="J1833" s="9">
        <v>80</v>
      </c>
      <c r="K1833" s="9">
        <v>90</v>
      </c>
      <c r="L1833" s="9">
        <v>100</v>
      </c>
      <c r="M1833" s="9">
        <v>110</v>
      </c>
      <c r="N1833" s="9">
        <v>120</v>
      </c>
      <c r="O1833" s="9">
        <v>130</v>
      </c>
      <c r="P1833" s="9">
        <v>140</v>
      </c>
      <c r="Q1833" s="9">
        <v>150</v>
      </c>
      <c r="R1833" s="9">
        <v>160</v>
      </c>
      <c r="S1833" s="9">
        <v>170</v>
      </c>
      <c r="T1833" s="9">
        <v>180</v>
      </c>
      <c r="U1833" s="4" t="s">
        <v>99</v>
      </c>
      <c r="V1833" s="36" t="e">
        <f t="shared" si="46"/>
        <v>#N/A</v>
      </c>
      <c r="W1833" s="4"/>
      <c r="X1833" s="35" t="e">
        <f>IF(V1855="","",V1855)</f>
        <v>#N/A</v>
      </c>
      <c r="Y1833" s="19" t="e">
        <f>IF(X1833="","",(SUM(Y1811:Y1832)+1))</f>
        <v>#N/A</v>
      </c>
      <c r="Z1833" s="4"/>
      <c r="AA1833" s="4"/>
      <c r="AB1833" s="4">
        <f t="shared" si="49"/>
        <v>4194304</v>
      </c>
      <c r="AC1833" s="4" t="e">
        <f>LOOKUP(AB1833,Y1811:Y1848,X1811:X1848)</f>
        <v>#N/A</v>
      </c>
      <c r="AD1833" s="33" t="e">
        <f t="shared" si="50"/>
        <v>#N/A</v>
      </c>
    </row>
    <row r="1834" spans="2:30" ht="12.75">
      <c r="B1834" s="21"/>
      <c r="C1834" s="4">
        <v>0</v>
      </c>
      <c r="D1834" s="4">
        <v>0</v>
      </c>
      <c r="E1834" s="4">
        <v>0</v>
      </c>
      <c r="F1834" s="4">
        <v>0</v>
      </c>
      <c r="G1834" s="4">
        <v>50</v>
      </c>
      <c r="H1834" s="4">
        <v>60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/>
      <c r="V1834" s="7">
        <f t="shared" si="46"/>
      </c>
      <c r="W1834" s="4"/>
      <c r="X1834" s="35" t="e">
        <f>IF(V1857="","",V1857)</f>
        <v>#N/A</v>
      </c>
      <c r="Y1834" s="19" t="e">
        <f>IF(X1834="","",(SUM(Y1811:Y1833)+1))</f>
        <v>#N/A</v>
      </c>
      <c r="Z1834" s="4"/>
      <c r="AA1834" s="4"/>
      <c r="AB1834" s="4">
        <f t="shared" si="49"/>
        <v>8388608</v>
      </c>
      <c r="AC1834" s="4" t="e">
        <f>LOOKUP(AB1834,Y1811:Y1848,X1811:X1848)</f>
        <v>#N/A</v>
      </c>
      <c r="AD1834" s="33" t="e">
        <f t="shared" si="50"/>
        <v>#N/A</v>
      </c>
    </row>
    <row r="1835" spans="2:30" ht="12.75">
      <c r="B1835" s="18" t="e">
        <f>LOOKUP(H1791,C1835:T1835,C1836:T1836)</f>
        <v>#N/A</v>
      </c>
      <c r="C1835" s="22">
        <v>10</v>
      </c>
      <c r="D1835" s="22">
        <v>20</v>
      </c>
      <c r="E1835" s="22">
        <v>30</v>
      </c>
      <c r="F1835" s="22">
        <v>40</v>
      </c>
      <c r="G1835" s="22">
        <v>50</v>
      </c>
      <c r="H1835" s="22">
        <v>60</v>
      </c>
      <c r="I1835" s="22">
        <v>70</v>
      </c>
      <c r="J1835" s="22">
        <v>80</v>
      </c>
      <c r="K1835" s="22">
        <v>90</v>
      </c>
      <c r="L1835" s="22">
        <v>100</v>
      </c>
      <c r="M1835" s="22">
        <v>110</v>
      </c>
      <c r="N1835" s="22">
        <v>120</v>
      </c>
      <c r="O1835" s="22">
        <v>130</v>
      </c>
      <c r="P1835" s="22">
        <v>140</v>
      </c>
      <c r="Q1835" s="22">
        <v>150</v>
      </c>
      <c r="R1835" s="22">
        <v>160</v>
      </c>
      <c r="S1835" s="22">
        <v>170</v>
      </c>
      <c r="T1835" s="22">
        <v>180</v>
      </c>
      <c r="U1835" s="22" t="s">
        <v>0</v>
      </c>
      <c r="V1835" s="7" t="e">
        <f t="shared" si="46"/>
        <v>#N/A</v>
      </c>
      <c r="W1835" s="4"/>
      <c r="X1835" s="35" t="e">
        <f>IF(V1859="","",V1859)</f>
        <v>#N/A</v>
      </c>
      <c r="Y1835" s="19" t="e">
        <f>IF(X1835="","",(SUM(Y1811:Y1834)+1))</f>
        <v>#N/A</v>
      </c>
      <c r="Z1835" s="4"/>
      <c r="AA1835" s="4"/>
      <c r="AB1835" s="4">
        <f t="shared" si="49"/>
        <v>16777216</v>
      </c>
      <c r="AC1835" s="4" t="e">
        <f>LOOKUP(AB1835,Y1811:Y1848,X1811:X1848)</f>
        <v>#N/A</v>
      </c>
      <c r="AD1835" s="33" t="e">
        <f t="shared" si="50"/>
        <v>#N/A</v>
      </c>
    </row>
    <row r="1836" spans="2:30" ht="12.75">
      <c r="B1836" s="18"/>
      <c r="C1836" s="22">
        <v>0</v>
      </c>
      <c r="D1836" s="22">
        <v>0</v>
      </c>
      <c r="E1836" s="22">
        <v>0</v>
      </c>
      <c r="F1836" s="22">
        <v>0</v>
      </c>
      <c r="G1836" s="22">
        <v>0</v>
      </c>
      <c r="H1836" s="22">
        <v>0</v>
      </c>
      <c r="I1836" s="22">
        <v>0</v>
      </c>
      <c r="J1836" s="22">
        <v>0</v>
      </c>
      <c r="K1836" s="22">
        <v>0</v>
      </c>
      <c r="L1836" s="22">
        <v>0</v>
      </c>
      <c r="M1836" s="22">
        <v>0</v>
      </c>
      <c r="N1836" s="22">
        <v>0</v>
      </c>
      <c r="O1836" s="22">
        <v>0</v>
      </c>
      <c r="P1836" s="22">
        <v>0</v>
      </c>
      <c r="Q1836" s="22">
        <v>0</v>
      </c>
      <c r="R1836" s="22">
        <v>0</v>
      </c>
      <c r="S1836" s="22">
        <v>0</v>
      </c>
      <c r="T1836" s="22">
        <v>0</v>
      </c>
      <c r="U1836" s="22"/>
      <c r="V1836" s="7">
        <f t="shared" si="46"/>
      </c>
      <c r="W1836" s="4"/>
      <c r="X1836" s="35" t="e">
        <f>IF(V1861="","",V1861)</f>
        <v>#N/A</v>
      </c>
      <c r="Y1836" s="19" t="e">
        <f>IF(X1836="","",(SUM(Y1811:Y1835)+1))</f>
        <v>#N/A</v>
      </c>
      <c r="Z1836" s="4"/>
      <c r="AA1836" s="4"/>
      <c r="AB1836" s="4">
        <f t="shared" si="49"/>
        <v>33554432</v>
      </c>
      <c r="AC1836" s="4" t="e">
        <f>LOOKUP(AB1836,Y1811:Y1848,X1811:X1848)</f>
        <v>#N/A</v>
      </c>
      <c r="AD1836" s="33" t="e">
        <f t="shared" si="50"/>
        <v>#N/A</v>
      </c>
    </row>
    <row r="1837" spans="2:30" ht="12.75">
      <c r="B1837" s="20" t="e">
        <f>LOOKUP(H1791,C1837:T1837,C1838:T1838)</f>
        <v>#N/A</v>
      </c>
      <c r="C1837" s="16">
        <v>10</v>
      </c>
      <c r="D1837" s="16">
        <v>20</v>
      </c>
      <c r="E1837" s="16">
        <v>30</v>
      </c>
      <c r="F1837" s="16">
        <v>40</v>
      </c>
      <c r="G1837" s="16">
        <v>50</v>
      </c>
      <c r="H1837" s="16">
        <v>60</v>
      </c>
      <c r="I1837" s="23">
        <v>70</v>
      </c>
      <c r="J1837" s="23">
        <v>80</v>
      </c>
      <c r="K1837" s="23">
        <v>90</v>
      </c>
      <c r="L1837" s="23">
        <v>100</v>
      </c>
      <c r="M1837" s="23">
        <v>110</v>
      </c>
      <c r="N1837" s="23">
        <v>120</v>
      </c>
      <c r="O1837" s="23">
        <v>130</v>
      </c>
      <c r="P1837" s="23">
        <v>140</v>
      </c>
      <c r="Q1837" s="23">
        <v>150</v>
      </c>
      <c r="R1837" s="23">
        <v>160</v>
      </c>
      <c r="S1837" s="23">
        <v>170</v>
      </c>
      <c r="T1837" s="23">
        <v>180</v>
      </c>
      <c r="U1837" s="16" t="s">
        <v>1</v>
      </c>
      <c r="V1837" s="7" t="e">
        <f t="shared" si="46"/>
        <v>#N/A</v>
      </c>
      <c r="W1837" s="4"/>
      <c r="X1837" s="35" t="e">
        <f>IF(V1863="","",V1863)</f>
        <v>#N/A</v>
      </c>
      <c r="Y1837" s="19" t="e">
        <f>IF(X1837="","",(SUM(Y1811:Y1836)+1))</f>
        <v>#N/A</v>
      </c>
      <c r="Z1837" s="4"/>
      <c r="AA1837" s="4"/>
      <c r="AB1837" s="4">
        <f t="shared" si="49"/>
        <v>67108864</v>
      </c>
      <c r="AC1837" s="4" t="e">
        <f>LOOKUP(AB1837,Y1811:Y1848,X1811:X1848)</f>
        <v>#N/A</v>
      </c>
      <c r="AD1837" s="33" t="e">
        <f t="shared" si="50"/>
        <v>#N/A</v>
      </c>
    </row>
    <row r="1838" spans="2:30" ht="12.75">
      <c r="B1838" s="21"/>
      <c r="C1838" s="16">
        <v>0</v>
      </c>
      <c r="D1838" s="16">
        <v>0</v>
      </c>
      <c r="E1838" s="16">
        <v>0</v>
      </c>
      <c r="F1838" s="16">
        <v>0</v>
      </c>
      <c r="G1838" s="16">
        <v>0</v>
      </c>
      <c r="H1838" s="16">
        <v>0</v>
      </c>
      <c r="I1838" s="16">
        <v>0</v>
      </c>
      <c r="J1838" s="16">
        <v>0</v>
      </c>
      <c r="K1838" s="16">
        <v>0</v>
      </c>
      <c r="L1838" s="16">
        <v>0</v>
      </c>
      <c r="M1838" s="16">
        <v>0</v>
      </c>
      <c r="N1838" s="16">
        <v>0</v>
      </c>
      <c r="O1838" s="16">
        <v>0</v>
      </c>
      <c r="P1838" s="16">
        <v>0</v>
      </c>
      <c r="Q1838" s="16">
        <v>0</v>
      </c>
      <c r="R1838" s="16">
        <v>0</v>
      </c>
      <c r="S1838" s="16">
        <v>0</v>
      </c>
      <c r="T1838" s="16">
        <v>0</v>
      </c>
      <c r="U1838" s="16"/>
      <c r="V1838" s="7">
        <f t="shared" si="46"/>
      </c>
      <c r="W1838" s="4"/>
      <c r="X1838" s="35" t="e">
        <f>IF(V1865="","",V1865)</f>
        <v>#N/A</v>
      </c>
      <c r="Y1838" s="19" t="e">
        <f>IF(X1838="","",(SUM(Y1811:Y1837)+1))</f>
        <v>#N/A</v>
      </c>
      <c r="Z1838" s="4"/>
      <c r="AA1838" s="4"/>
      <c r="AB1838" s="4">
        <f t="shared" si="49"/>
        <v>134217728</v>
      </c>
      <c r="AC1838" s="4" t="e">
        <f>LOOKUP(AB1838,Y1811:Y1848,X1811:X1848)</f>
        <v>#N/A</v>
      </c>
      <c r="AD1838" s="33" t="e">
        <f t="shared" si="50"/>
        <v>#N/A</v>
      </c>
    </row>
    <row r="1839" spans="2:30" ht="12.75">
      <c r="B1839" s="18" t="e">
        <f>LOOKUP(H1791,C1839:T1839,C1840:T1840)</f>
        <v>#N/A</v>
      </c>
      <c r="C1839" s="22">
        <v>10</v>
      </c>
      <c r="D1839" s="22">
        <v>20</v>
      </c>
      <c r="E1839" s="22">
        <v>30</v>
      </c>
      <c r="F1839" s="22">
        <v>40</v>
      </c>
      <c r="G1839" s="22">
        <v>50</v>
      </c>
      <c r="H1839" s="22">
        <v>60</v>
      </c>
      <c r="I1839" s="22">
        <v>70</v>
      </c>
      <c r="J1839" s="22">
        <v>80</v>
      </c>
      <c r="K1839" s="22">
        <v>90</v>
      </c>
      <c r="L1839" s="22">
        <v>100</v>
      </c>
      <c r="M1839" s="22">
        <v>110</v>
      </c>
      <c r="N1839" s="22">
        <v>120</v>
      </c>
      <c r="O1839" s="22">
        <v>130</v>
      </c>
      <c r="P1839" s="22">
        <v>140</v>
      </c>
      <c r="Q1839" s="22">
        <v>150</v>
      </c>
      <c r="R1839" s="22">
        <v>160</v>
      </c>
      <c r="S1839" s="22">
        <v>170</v>
      </c>
      <c r="T1839" s="22">
        <v>180</v>
      </c>
      <c r="U1839" s="22" t="s">
        <v>2</v>
      </c>
      <c r="V1839" s="7" t="e">
        <f t="shared" si="46"/>
        <v>#N/A</v>
      </c>
      <c r="W1839" s="4"/>
      <c r="X1839" s="35" t="e">
        <f>IF(V1867="","",V1867)</f>
        <v>#N/A</v>
      </c>
      <c r="Y1839" s="19" t="e">
        <f>IF(X1839="","",(SUM(Y1811:Y1838)+1))</f>
        <v>#N/A</v>
      </c>
      <c r="Z1839" s="4"/>
      <c r="AA1839" s="4"/>
      <c r="AB1839" s="4">
        <f t="shared" si="49"/>
        <v>268435456</v>
      </c>
      <c r="AC1839" s="4" t="e">
        <f>LOOKUP(AB1839,Y1811:Y1848,X1811:X1848)</f>
        <v>#N/A</v>
      </c>
      <c r="AD1839" s="33" t="e">
        <f t="shared" si="50"/>
        <v>#N/A</v>
      </c>
    </row>
    <row r="1840" spans="2:30" ht="12.75">
      <c r="B1840" s="18"/>
      <c r="C1840" s="22">
        <v>0</v>
      </c>
      <c r="D1840" s="22">
        <v>0</v>
      </c>
      <c r="E1840" s="22">
        <v>0</v>
      </c>
      <c r="F1840" s="22">
        <v>0</v>
      </c>
      <c r="G1840" s="22">
        <v>0</v>
      </c>
      <c r="H1840" s="22">
        <v>0</v>
      </c>
      <c r="I1840" s="22">
        <v>0</v>
      </c>
      <c r="J1840" s="22">
        <v>0</v>
      </c>
      <c r="K1840" s="22">
        <v>0</v>
      </c>
      <c r="L1840" s="22">
        <v>0</v>
      </c>
      <c r="M1840" s="22">
        <v>0</v>
      </c>
      <c r="N1840" s="22">
        <v>0</v>
      </c>
      <c r="O1840" s="22">
        <v>0</v>
      </c>
      <c r="P1840" s="22">
        <v>0</v>
      </c>
      <c r="Q1840" s="22">
        <v>0</v>
      </c>
      <c r="R1840" s="22">
        <v>0</v>
      </c>
      <c r="S1840" s="22">
        <v>0</v>
      </c>
      <c r="T1840" s="22">
        <v>0</v>
      </c>
      <c r="U1840" s="22"/>
      <c r="V1840" s="7">
        <f t="shared" si="46"/>
      </c>
      <c r="W1840" s="4"/>
      <c r="X1840" s="35" t="e">
        <f>IF(V1869="","",V1869)</f>
        <v>#N/A</v>
      </c>
      <c r="Y1840" s="19" t="e">
        <f>IF(X1840="","",(SUM(Y1811:Y1839)+1))</f>
        <v>#N/A</v>
      </c>
      <c r="Z1840" s="4"/>
      <c r="AA1840" s="4"/>
      <c r="AB1840" s="4">
        <f t="shared" si="49"/>
        <v>536870912</v>
      </c>
      <c r="AC1840" s="4" t="e">
        <f>LOOKUP(AB1840,Y1811:Y1848,X1811:X1848)</f>
        <v>#N/A</v>
      </c>
      <c r="AD1840" s="33" t="e">
        <f t="shared" si="50"/>
        <v>#N/A</v>
      </c>
    </row>
    <row r="1841" spans="2:30" ht="12.75">
      <c r="B1841" s="20" t="e">
        <f>LOOKUP(H1791,C1841:T1841,C1842:T1842)</f>
        <v>#N/A</v>
      </c>
      <c r="C1841" s="16">
        <v>10</v>
      </c>
      <c r="D1841" s="16">
        <v>20</v>
      </c>
      <c r="E1841" s="16">
        <v>30</v>
      </c>
      <c r="F1841" s="16">
        <v>40</v>
      </c>
      <c r="G1841" s="16">
        <v>50</v>
      </c>
      <c r="H1841" s="16">
        <v>60</v>
      </c>
      <c r="I1841" s="23">
        <v>70</v>
      </c>
      <c r="J1841" s="23">
        <v>80</v>
      </c>
      <c r="K1841" s="23">
        <v>90</v>
      </c>
      <c r="L1841" s="23">
        <v>100</v>
      </c>
      <c r="M1841" s="23">
        <v>110</v>
      </c>
      <c r="N1841" s="23">
        <v>120</v>
      </c>
      <c r="O1841" s="23">
        <v>130</v>
      </c>
      <c r="P1841" s="23">
        <v>140</v>
      </c>
      <c r="Q1841" s="23">
        <v>150</v>
      </c>
      <c r="R1841" s="23">
        <v>160</v>
      </c>
      <c r="S1841" s="23">
        <v>170</v>
      </c>
      <c r="T1841" s="23">
        <v>180</v>
      </c>
      <c r="U1841" s="16" t="s">
        <v>3</v>
      </c>
      <c r="V1841" s="7" t="e">
        <f t="shared" si="46"/>
        <v>#N/A</v>
      </c>
      <c r="W1841" s="4"/>
      <c r="X1841" s="35" t="e">
        <f>IF(V1871="","",V1871)</f>
        <v>#N/A</v>
      </c>
      <c r="Y1841" s="19" t="e">
        <f>IF(X1841="","",(SUM(Y1811:Y1840)+1))</f>
        <v>#N/A</v>
      </c>
      <c r="Z1841" s="4"/>
      <c r="AA1841" s="4"/>
      <c r="AB1841" s="4">
        <f t="shared" si="49"/>
        <v>1073741824</v>
      </c>
      <c r="AC1841" s="4" t="e">
        <f>LOOKUP(AB1841,Y1811:Y1848,X1811:X1848)</f>
        <v>#N/A</v>
      </c>
      <c r="AD1841" s="33" t="e">
        <f>IF(AC1841=AC1840," ",AC1841)</f>
        <v>#N/A</v>
      </c>
    </row>
    <row r="1842" spans="2:30" ht="12.75">
      <c r="B1842" s="21"/>
      <c r="C1842" s="16">
        <v>0</v>
      </c>
      <c r="D1842" s="16">
        <v>0</v>
      </c>
      <c r="E1842" s="16">
        <v>0</v>
      </c>
      <c r="F1842" s="16">
        <v>0</v>
      </c>
      <c r="G1842" s="16">
        <v>0</v>
      </c>
      <c r="H1842" s="16">
        <v>0</v>
      </c>
      <c r="I1842" s="16">
        <v>0</v>
      </c>
      <c r="J1842" s="16">
        <v>0</v>
      </c>
      <c r="K1842" s="16">
        <v>0</v>
      </c>
      <c r="L1842" s="16">
        <v>0</v>
      </c>
      <c r="M1842" s="16">
        <v>0</v>
      </c>
      <c r="N1842" s="16">
        <v>0</v>
      </c>
      <c r="O1842" s="16">
        <v>0</v>
      </c>
      <c r="P1842" s="16">
        <v>0</v>
      </c>
      <c r="Q1842" s="16">
        <v>0</v>
      </c>
      <c r="R1842" s="16">
        <v>0</v>
      </c>
      <c r="S1842" s="16">
        <v>0</v>
      </c>
      <c r="T1842" s="16">
        <v>0</v>
      </c>
      <c r="U1842" s="16"/>
      <c r="V1842" s="7">
        <f t="shared" si="46"/>
      </c>
      <c r="W1842" s="4"/>
      <c r="X1842" s="35" t="e">
        <f>IF(V1873="","",V1873)</f>
        <v>#N/A</v>
      </c>
      <c r="Y1842" s="19" t="e">
        <f>IF(X1842="","",(SUM(Y1811:Y1841)+1))</f>
        <v>#N/A</v>
      </c>
      <c r="Z1842" s="4"/>
      <c r="AA1842" s="4"/>
      <c r="AB1842" s="4">
        <f t="shared" si="49"/>
        <v>2147483648</v>
      </c>
      <c r="AC1842" s="4" t="e">
        <f>LOOKUP(AB1842,Y1811:Y1848,X1811:X1848)</f>
        <v>#N/A</v>
      </c>
      <c r="AD1842" s="33" t="e">
        <f t="shared" si="50"/>
        <v>#N/A</v>
      </c>
    </row>
    <row r="1843" spans="2:30" ht="12.75">
      <c r="B1843" s="18" t="e">
        <f>LOOKUP(H1791,C1843:T1843,C1844:T1844)</f>
        <v>#N/A</v>
      </c>
      <c r="C1843" s="22">
        <v>10</v>
      </c>
      <c r="D1843" s="22">
        <v>20</v>
      </c>
      <c r="E1843" s="22">
        <v>30</v>
      </c>
      <c r="F1843" s="22">
        <v>40</v>
      </c>
      <c r="G1843" s="22">
        <v>50</v>
      </c>
      <c r="H1843" s="22">
        <v>60</v>
      </c>
      <c r="I1843" s="22">
        <v>70</v>
      </c>
      <c r="J1843" s="22">
        <v>80</v>
      </c>
      <c r="K1843" s="22">
        <v>90</v>
      </c>
      <c r="L1843" s="22">
        <v>100</v>
      </c>
      <c r="M1843" s="22">
        <v>110</v>
      </c>
      <c r="N1843" s="22">
        <v>120</v>
      </c>
      <c r="O1843" s="22">
        <v>130</v>
      </c>
      <c r="P1843" s="22">
        <v>140</v>
      </c>
      <c r="Q1843" s="22">
        <v>150</v>
      </c>
      <c r="R1843" s="22">
        <v>160</v>
      </c>
      <c r="S1843" s="22">
        <v>170</v>
      </c>
      <c r="T1843" s="22">
        <v>180</v>
      </c>
      <c r="U1843" s="22" t="s">
        <v>18</v>
      </c>
      <c r="V1843" s="7" t="e">
        <f t="shared" si="46"/>
        <v>#N/A</v>
      </c>
      <c r="W1843" s="4"/>
      <c r="X1843" s="35" t="e">
        <f>IF(V1875="","",V1875)</f>
        <v>#N/A</v>
      </c>
      <c r="Y1843" s="19" t="e">
        <f>IF(X1843="","",(SUM(Y1811:Y1842)+1))</f>
        <v>#N/A</v>
      </c>
      <c r="Z1843" s="4"/>
      <c r="AA1843" s="4"/>
      <c r="AB1843" s="4">
        <f t="shared" si="49"/>
        <v>4294967296</v>
      </c>
      <c r="AC1843" s="4" t="e">
        <f>LOOKUP(AB1843,Y1811:Y1848,X1811:X1848)</f>
        <v>#N/A</v>
      </c>
      <c r="AD1843" s="33" t="e">
        <f t="shared" si="50"/>
        <v>#N/A</v>
      </c>
    </row>
    <row r="1844" spans="2:30" ht="12.75">
      <c r="B1844" s="18"/>
      <c r="C1844" s="22">
        <v>0</v>
      </c>
      <c r="D1844" s="22">
        <v>0</v>
      </c>
      <c r="E1844" s="22">
        <v>0</v>
      </c>
      <c r="F1844" s="22">
        <v>0</v>
      </c>
      <c r="G1844" s="22">
        <v>0</v>
      </c>
      <c r="H1844" s="22">
        <v>0</v>
      </c>
      <c r="I1844" s="22">
        <v>0</v>
      </c>
      <c r="J1844" s="22">
        <v>0</v>
      </c>
      <c r="K1844" s="22">
        <v>0</v>
      </c>
      <c r="L1844" s="22">
        <v>0</v>
      </c>
      <c r="M1844" s="22">
        <v>0</v>
      </c>
      <c r="N1844" s="22">
        <v>0</v>
      </c>
      <c r="O1844" s="22">
        <v>0</v>
      </c>
      <c r="P1844" s="22">
        <v>0</v>
      </c>
      <c r="Q1844" s="22">
        <v>0</v>
      </c>
      <c r="R1844" s="22">
        <v>0</v>
      </c>
      <c r="S1844" s="22">
        <v>0</v>
      </c>
      <c r="T1844" s="22">
        <v>0</v>
      </c>
      <c r="U1844" s="22"/>
      <c r="V1844" s="7">
        <f t="shared" si="46"/>
      </c>
      <c r="W1844" s="4"/>
      <c r="X1844" s="35" t="e">
        <f>IF(V1877="","",V1877)</f>
        <v>#N/A</v>
      </c>
      <c r="Y1844" s="19" t="e">
        <f>IF(X1844="","",(SUM(Y1811:Y1843)+1))</f>
        <v>#N/A</v>
      </c>
      <c r="Z1844" s="4"/>
      <c r="AA1844" s="4"/>
      <c r="AB1844" s="4">
        <f t="shared" si="49"/>
        <v>8589934592</v>
      </c>
      <c r="AC1844" s="4" t="e">
        <f>LOOKUP(AB1844,Y1811:Y1848,X1811:X1848)</f>
        <v>#N/A</v>
      </c>
      <c r="AD1844" s="33" t="e">
        <f t="shared" si="50"/>
        <v>#N/A</v>
      </c>
    </row>
    <row r="1845" spans="2:30" ht="12.75">
      <c r="B1845" s="20" t="e">
        <f>LOOKUP(H1791,C1845:T1845,C1846:T1846)</f>
        <v>#N/A</v>
      </c>
      <c r="C1845" s="16">
        <v>10</v>
      </c>
      <c r="D1845" s="16">
        <v>20</v>
      </c>
      <c r="E1845" s="16">
        <v>30</v>
      </c>
      <c r="F1845" s="16">
        <v>40</v>
      </c>
      <c r="G1845" s="16">
        <v>50</v>
      </c>
      <c r="H1845" s="16">
        <v>60</v>
      </c>
      <c r="I1845" s="23">
        <v>70</v>
      </c>
      <c r="J1845" s="23">
        <v>80</v>
      </c>
      <c r="K1845" s="23">
        <v>90</v>
      </c>
      <c r="L1845" s="23">
        <v>100</v>
      </c>
      <c r="M1845" s="23">
        <v>110</v>
      </c>
      <c r="N1845" s="23">
        <v>120</v>
      </c>
      <c r="O1845" s="23">
        <v>130</v>
      </c>
      <c r="P1845" s="23">
        <v>140</v>
      </c>
      <c r="Q1845" s="23">
        <v>150</v>
      </c>
      <c r="R1845" s="23">
        <v>160</v>
      </c>
      <c r="S1845" s="23">
        <v>170</v>
      </c>
      <c r="T1845" s="23">
        <v>180</v>
      </c>
      <c r="U1845" s="16" t="s">
        <v>19</v>
      </c>
      <c r="V1845" s="7" t="e">
        <f t="shared" si="46"/>
        <v>#N/A</v>
      </c>
      <c r="W1845" s="4"/>
      <c r="X1845" s="35" t="e">
        <f>IF(V1879="","",V1879)</f>
        <v>#N/A</v>
      </c>
      <c r="Y1845" s="19" t="e">
        <f>IF(X1845="","",(SUM(Y1811:Y1844)+1))</f>
        <v>#N/A</v>
      </c>
      <c r="Z1845" s="4"/>
      <c r="AA1845" s="4"/>
      <c r="AB1845" s="4">
        <f t="shared" si="49"/>
        <v>17179869184</v>
      </c>
      <c r="AC1845" s="4" t="e">
        <f>LOOKUP(AB1845,Y1811:Y1848,X1811:X1848)</f>
        <v>#N/A</v>
      </c>
      <c r="AD1845" s="33" t="e">
        <f t="shared" si="50"/>
        <v>#N/A</v>
      </c>
    </row>
    <row r="1846" spans="2:30" ht="12.75">
      <c r="B1846" s="21"/>
      <c r="C1846" s="16">
        <v>0</v>
      </c>
      <c r="D1846" s="16">
        <v>0</v>
      </c>
      <c r="E1846" s="16">
        <v>0</v>
      </c>
      <c r="F1846" s="16">
        <v>0</v>
      </c>
      <c r="G1846" s="16">
        <v>0</v>
      </c>
      <c r="H1846" s="16">
        <v>0</v>
      </c>
      <c r="I1846" s="16">
        <v>0</v>
      </c>
      <c r="J1846" s="16">
        <v>0</v>
      </c>
      <c r="K1846" s="16">
        <v>0</v>
      </c>
      <c r="L1846" s="16">
        <v>0</v>
      </c>
      <c r="M1846" s="16">
        <v>0</v>
      </c>
      <c r="N1846" s="16">
        <v>0</v>
      </c>
      <c r="O1846" s="16">
        <v>0</v>
      </c>
      <c r="P1846" s="16">
        <v>0</v>
      </c>
      <c r="Q1846" s="16">
        <v>0</v>
      </c>
      <c r="R1846" s="16">
        <v>0</v>
      </c>
      <c r="S1846" s="16">
        <v>0</v>
      </c>
      <c r="T1846" s="16">
        <v>0</v>
      </c>
      <c r="U1846" s="16"/>
      <c r="V1846" s="7">
        <f t="shared" si="46"/>
      </c>
      <c r="W1846" s="4"/>
      <c r="X1846" s="35" t="e">
        <f>IF(V1881="","",V1881)</f>
        <v>#N/A</v>
      </c>
      <c r="Y1846" s="19" t="e">
        <f>IF(X1846="","",(SUM(Y1811:Y1845)+1))</f>
        <v>#N/A</v>
      </c>
      <c r="Z1846" s="4"/>
      <c r="AA1846" s="4"/>
      <c r="AB1846" s="4">
        <f t="shared" si="49"/>
        <v>34359738368</v>
      </c>
      <c r="AC1846" s="4" t="e">
        <f>LOOKUP(AB1846,Y1811:Y1848,X1811:X1848)</f>
        <v>#N/A</v>
      </c>
      <c r="AD1846" s="33" t="e">
        <f t="shared" si="50"/>
        <v>#N/A</v>
      </c>
    </row>
    <row r="1847" spans="2:30" ht="12.75">
      <c r="B1847" s="18" t="e">
        <f>LOOKUP(H1791,C1847:T1847,C1848:T1848)</f>
        <v>#N/A</v>
      </c>
      <c r="C1847" s="22">
        <v>10</v>
      </c>
      <c r="D1847" s="22">
        <v>20</v>
      </c>
      <c r="E1847" s="22">
        <v>30</v>
      </c>
      <c r="F1847" s="22">
        <v>40</v>
      </c>
      <c r="G1847" s="22">
        <v>50</v>
      </c>
      <c r="H1847" s="22">
        <v>60</v>
      </c>
      <c r="I1847" s="22">
        <v>70</v>
      </c>
      <c r="J1847" s="22">
        <v>80</v>
      </c>
      <c r="K1847" s="22">
        <v>90</v>
      </c>
      <c r="L1847" s="22">
        <v>100</v>
      </c>
      <c r="M1847" s="22">
        <v>110</v>
      </c>
      <c r="N1847" s="22">
        <v>120</v>
      </c>
      <c r="O1847" s="22">
        <v>130</v>
      </c>
      <c r="P1847" s="22">
        <v>140</v>
      </c>
      <c r="Q1847" s="22">
        <v>150</v>
      </c>
      <c r="R1847" s="22">
        <v>160</v>
      </c>
      <c r="S1847" s="22">
        <v>170</v>
      </c>
      <c r="T1847" s="22">
        <v>180</v>
      </c>
      <c r="U1847" s="22" t="s">
        <v>20</v>
      </c>
      <c r="V1847" s="7" t="e">
        <f t="shared" si="46"/>
        <v>#N/A</v>
      </c>
      <c r="W1847" s="4"/>
      <c r="X1847" s="35" t="e">
        <f>IF(V1883="","",V1883)</f>
        <v>#N/A</v>
      </c>
      <c r="Y1847" s="19" t="e">
        <f>IF(X1847="","",(SUM(Y1811:Y1846)+1))</f>
        <v>#N/A</v>
      </c>
      <c r="Z1847" s="4"/>
      <c r="AA1847" s="4"/>
      <c r="AB1847" s="4">
        <f t="shared" si="49"/>
        <v>68719476736</v>
      </c>
      <c r="AC1847" s="4" t="e">
        <f>LOOKUP(AB1847,Y1811:Y1848,X1811:X1848)</f>
        <v>#N/A</v>
      </c>
      <c r="AD1847" s="33" t="e">
        <f t="shared" si="50"/>
        <v>#N/A</v>
      </c>
    </row>
    <row r="1848" spans="2:30" ht="13.5" thickBot="1">
      <c r="B1848" s="18"/>
      <c r="C1848" s="22">
        <v>0</v>
      </c>
      <c r="D1848" s="22">
        <v>0</v>
      </c>
      <c r="E1848" s="22">
        <v>0</v>
      </c>
      <c r="F1848" s="22">
        <v>0</v>
      </c>
      <c r="G1848" s="22">
        <v>0</v>
      </c>
      <c r="H1848" s="22">
        <v>0</v>
      </c>
      <c r="I1848" s="22">
        <v>0</v>
      </c>
      <c r="J1848" s="22">
        <v>0</v>
      </c>
      <c r="K1848" s="22">
        <v>0</v>
      </c>
      <c r="L1848" s="22">
        <v>0</v>
      </c>
      <c r="M1848" s="22">
        <v>0</v>
      </c>
      <c r="N1848" s="22">
        <v>0</v>
      </c>
      <c r="O1848" s="22">
        <v>0</v>
      </c>
      <c r="P1848" s="22">
        <v>0</v>
      </c>
      <c r="Q1848" s="22">
        <v>0</v>
      </c>
      <c r="R1848" s="22">
        <v>0</v>
      </c>
      <c r="S1848" s="22">
        <v>0</v>
      </c>
      <c r="T1848" s="22">
        <v>0</v>
      </c>
      <c r="U1848" s="22"/>
      <c r="V1848" s="7">
        <f t="shared" si="46"/>
      </c>
      <c r="W1848" s="4"/>
      <c r="X1848" s="35" t="e">
        <f>IF(V1885="","",V1885)</f>
        <v>#N/A</v>
      </c>
      <c r="Y1848" s="19" t="e">
        <f>IF(X1848="","",(SUM(Y1811:Y1847)+1))</f>
        <v>#N/A</v>
      </c>
      <c r="Z1848" s="4"/>
      <c r="AA1848" s="4"/>
      <c r="AB1848" s="4">
        <f t="shared" si="49"/>
        <v>137438953472</v>
      </c>
      <c r="AC1848" s="4" t="e">
        <f>LOOKUP(AB1848,Y1811:Y1848,X1811:X1848)</f>
        <v>#N/A</v>
      </c>
      <c r="AD1848" s="34" t="e">
        <f>IF(AC1848=AC1847," ",AC1848)</f>
        <v>#N/A</v>
      </c>
    </row>
    <row r="1849" spans="2:30" ht="12.75">
      <c r="B1849" s="20" t="e">
        <f>LOOKUP(H1791,C1849:T1849,C1850:T1850)</f>
        <v>#N/A</v>
      </c>
      <c r="C1849" s="16">
        <v>10</v>
      </c>
      <c r="D1849" s="16">
        <v>20</v>
      </c>
      <c r="E1849" s="16">
        <v>30</v>
      </c>
      <c r="F1849" s="16">
        <v>40</v>
      </c>
      <c r="G1849" s="16">
        <v>50</v>
      </c>
      <c r="H1849" s="16">
        <v>60</v>
      </c>
      <c r="I1849" s="23">
        <v>70</v>
      </c>
      <c r="J1849" s="23">
        <v>80</v>
      </c>
      <c r="K1849" s="23">
        <v>90</v>
      </c>
      <c r="L1849" s="23">
        <v>100</v>
      </c>
      <c r="M1849" s="23">
        <v>110</v>
      </c>
      <c r="N1849" s="23">
        <v>120</v>
      </c>
      <c r="O1849" s="23">
        <v>130</v>
      </c>
      <c r="P1849" s="23">
        <v>140</v>
      </c>
      <c r="Q1849" s="23">
        <v>150</v>
      </c>
      <c r="R1849" s="23">
        <v>160</v>
      </c>
      <c r="S1849" s="23">
        <v>170</v>
      </c>
      <c r="T1849" s="23">
        <v>180</v>
      </c>
      <c r="U1849" s="16" t="s">
        <v>21</v>
      </c>
      <c r="V1849" s="7" t="e">
        <f t="shared" si="46"/>
        <v>#N/A</v>
      </c>
      <c r="W1849" s="4"/>
      <c r="X1849" s="9"/>
      <c r="Y1849" s="4"/>
      <c r="Z1849" s="4"/>
      <c r="AA1849" s="4"/>
      <c r="AB1849" s="4"/>
      <c r="AC1849" s="4"/>
      <c r="AD1849" s="15"/>
    </row>
    <row r="1850" spans="2:30" ht="12.75">
      <c r="B1850" s="21"/>
      <c r="C1850" s="16">
        <v>0</v>
      </c>
      <c r="D1850" s="16">
        <v>0</v>
      </c>
      <c r="E1850" s="16">
        <v>0</v>
      </c>
      <c r="F1850" s="16">
        <v>0</v>
      </c>
      <c r="G1850" s="16">
        <v>0</v>
      </c>
      <c r="H1850" s="16">
        <v>0</v>
      </c>
      <c r="I1850" s="16">
        <v>0</v>
      </c>
      <c r="J1850" s="16">
        <v>0</v>
      </c>
      <c r="K1850" s="16">
        <v>0</v>
      </c>
      <c r="L1850" s="16">
        <v>0</v>
      </c>
      <c r="M1850" s="16">
        <v>0</v>
      </c>
      <c r="N1850" s="16">
        <v>0</v>
      </c>
      <c r="O1850" s="16">
        <v>0</v>
      </c>
      <c r="P1850" s="16">
        <v>0</v>
      </c>
      <c r="Q1850" s="16">
        <v>0</v>
      </c>
      <c r="R1850" s="16">
        <v>0</v>
      </c>
      <c r="S1850" s="16">
        <v>0</v>
      </c>
      <c r="T1850" s="16">
        <v>0</v>
      </c>
      <c r="U1850" s="16"/>
      <c r="V1850" s="7">
        <f t="shared" si="46"/>
      </c>
      <c r="W1850" s="4"/>
      <c r="X1850" s="9"/>
      <c r="Y1850" s="4"/>
      <c r="Z1850" s="4"/>
      <c r="AA1850" s="4"/>
      <c r="AB1850" s="4"/>
      <c r="AC1850" s="4"/>
      <c r="AD1850" s="15"/>
    </row>
    <row r="1851" spans="2:30" ht="12.75">
      <c r="B1851" s="18" t="e">
        <f>LOOKUP(H1791,C1851:T1851,C1852:T1852)</f>
        <v>#N/A</v>
      </c>
      <c r="C1851" s="22">
        <v>10</v>
      </c>
      <c r="D1851" s="22">
        <v>20</v>
      </c>
      <c r="E1851" s="22">
        <v>30</v>
      </c>
      <c r="F1851" s="22">
        <v>40</v>
      </c>
      <c r="G1851" s="22">
        <v>50</v>
      </c>
      <c r="H1851" s="22">
        <v>60</v>
      </c>
      <c r="I1851" s="22">
        <v>70</v>
      </c>
      <c r="J1851" s="22">
        <v>80</v>
      </c>
      <c r="K1851" s="22">
        <v>90</v>
      </c>
      <c r="L1851" s="22">
        <v>100</v>
      </c>
      <c r="M1851" s="22">
        <v>110</v>
      </c>
      <c r="N1851" s="22">
        <v>120</v>
      </c>
      <c r="O1851" s="22">
        <v>130</v>
      </c>
      <c r="P1851" s="22">
        <v>140</v>
      </c>
      <c r="Q1851" s="22">
        <v>150</v>
      </c>
      <c r="R1851" s="22">
        <v>160</v>
      </c>
      <c r="S1851" s="22">
        <v>170</v>
      </c>
      <c r="T1851" s="22">
        <v>180</v>
      </c>
      <c r="U1851" s="22" t="s">
        <v>22</v>
      </c>
      <c r="V1851" s="7" t="e">
        <f t="shared" si="46"/>
        <v>#N/A</v>
      </c>
      <c r="W1851" s="4"/>
      <c r="X1851" s="9"/>
      <c r="Y1851" s="4"/>
      <c r="Z1851" s="4"/>
      <c r="AA1851" s="4"/>
      <c r="AB1851" s="4"/>
      <c r="AC1851" s="4"/>
      <c r="AD1851" s="15"/>
    </row>
    <row r="1852" spans="2:30" ht="12.75">
      <c r="B1852" s="18"/>
      <c r="C1852" s="22">
        <v>0</v>
      </c>
      <c r="D1852" s="22">
        <v>0</v>
      </c>
      <c r="E1852" s="22">
        <v>0</v>
      </c>
      <c r="F1852" s="22">
        <v>0</v>
      </c>
      <c r="G1852" s="22">
        <v>0</v>
      </c>
      <c r="H1852" s="22">
        <v>0</v>
      </c>
      <c r="I1852" s="22">
        <v>0</v>
      </c>
      <c r="J1852" s="22">
        <v>0</v>
      </c>
      <c r="K1852" s="22">
        <v>0</v>
      </c>
      <c r="L1852" s="22">
        <v>0</v>
      </c>
      <c r="M1852" s="22">
        <v>0</v>
      </c>
      <c r="N1852" s="22">
        <v>0</v>
      </c>
      <c r="O1852" s="22">
        <v>0</v>
      </c>
      <c r="P1852" s="22">
        <v>0</v>
      </c>
      <c r="Q1852" s="22">
        <v>0</v>
      </c>
      <c r="R1852" s="22">
        <v>0</v>
      </c>
      <c r="S1852" s="22">
        <v>0</v>
      </c>
      <c r="T1852" s="22">
        <v>0</v>
      </c>
      <c r="U1852" s="22"/>
      <c r="V1852" s="7">
        <f t="shared" si="46"/>
      </c>
      <c r="W1852" s="4"/>
      <c r="X1852" s="9"/>
      <c r="Y1852" s="4"/>
      <c r="Z1852" s="4"/>
      <c r="AA1852" s="4"/>
      <c r="AB1852" s="4"/>
      <c r="AC1852" s="4"/>
      <c r="AD1852" s="15"/>
    </row>
    <row r="1853" spans="2:30" ht="12.75">
      <c r="B1853" s="20" t="e">
        <f>LOOKUP(H1791,C1853:T1853,C1854:T1854)</f>
        <v>#N/A</v>
      </c>
      <c r="C1853" s="16">
        <v>10</v>
      </c>
      <c r="D1853" s="16">
        <v>20</v>
      </c>
      <c r="E1853" s="16">
        <v>30</v>
      </c>
      <c r="F1853" s="16">
        <v>40</v>
      </c>
      <c r="G1853" s="16">
        <v>50</v>
      </c>
      <c r="H1853" s="16">
        <v>60</v>
      </c>
      <c r="I1853" s="23">
        <v>70</v>
      </c>
      <c r="J1853" s="23">
        <v>80</v>
      </c>
      <c r="K1853" s="23">
        <v>90</v>
      </c>
      <c r="L1853" s="23">
        <v>100</v>
      </c>
      <c r="M1853" s="23">
        <v>110</v>
      </c>
      <c r="N1853" s="23">
        <v>120</v>
      </c>
      <c r="O1853" s="23">
        <v>130</v>
      </c>
      <c r="P1853" s="23">
        <v>140</v>
      </c>
      <c r="Q1853" s="23">
        <v>150</v>
      </c>
      <c r="R1853" s="23">
        <v>160</v>
      </c>
      <c r="S1853" s="23">
        <v>170</v>
      </c>
      <c r="T1853" s="23">
        <v>180</v>
      </c>
      <c r="U1853" s="16" t="s">
        <v>23</v>
      </c>
      <c r="V1853" s="7" t="e">
        <f>IF(B1853&gt;0,U1853,"")</f>
        <v>#N/A</v>
      </c>
      <c r="W1853" s="4"/>
      <c r="X1853" s="4"/>
      <c r="Y1853" s="4"/>
      <c r="Z1853" s="4"/>
      <c r="AA1853" s="4"/>
      <c r="AB1853" s="4"/>
      <c r="AC1853" s="4"/>
      <c r="AD1853" s="15"/>
    </row>
    <row r="1854" spans="2:30" ht="12.75">
      <c r="B1854" s="21"/>
      <c r="C1854" s="16">
        <v>0</v>
      </c>
      <c r="D1854" s="16">
        <v>0</v>
      </c>
      <c r="E1854" s="16">
        <v>0</v>
      </c>
      <c r="F1854" s="16">
        <v>0</v>
      </c>
      <c r="G1854" s="16">
        <v>0</v>
      </c>
      <c r="H1854" s="16">
        <v>0</v>
      </c>
      <c r="I1854" s="16">
        <v>0</v>
      </c>
      <c r="J1854" s="16">
        <v>0</v>
      </c>
      <c r="K1854" s="16">
        <v>0</v>
      </c>
      <c r="L1854" s="16">
        <v>0</v>
      </c>
      <c r="M1854" s="16">
        <v>0</v>
      </c>
      <c r="N1854" s="16">
        <v>0</v>
      </c>
      <c r="O1854" s="16">
        <v>0</v>
      </c>
      <c r="P1854" s="16">
        <v>0</v>
      </c>
      <c r="Q1854" s="16">
        <v>0</v>
      </c>
      <c r="R1854" s="16">
        <v>0</v>
      </c>
      <c r="S1854" s="16">
        <v>0</v>
      </c>
      <c r="T1854" s="16">
        <v>0</v>
      </c>
      <c r="U1854" s="16"/>
      <c r="V1854" s="7">
        <f aca="true" t="shared" si="51" ref="V1854:V1886">IF(B1854&gt;0,U1854,"")</f>
      </c>
      <c r="W1854" s="4"/>
      <c r="X1854" s="4"/>
      <c r="Y1854" s="4"/>
      <c r="Z1854" s="4"/>
      <c r="AA1854" s="4"/>
      <c r="AB1854" s="4"/>
      <c r="AC1854" s="4"/>
      <c r="AD1854" s="15"/>
    </row>
    <row r="1855" spans="2:30" ht="12.75">
      <c r="B1855" s="18" t="e">
        <f>LOOKUP(H1791,C1855:T1855,C1856:T1856)</f>
        <v>#N/A</v>
      </c>
      <c r="C1855" s="22">
        <v>10</v>
      </c>
      <c r="D1855" s="22">
        <v>20</v>
      </c>
      <c r="E1855" s="22">
        <v>30</v>
      </c>
      <c r="F1855" s="22">
        <v>40</v>
      </c>
      <c r="G1855" s="22">
        <v>50</v>
      </c>
      <c r="H1855" s="22">
        <v>60</v>
      </c>
      <c r="I1855" s="22">
        <v>70</v>
      </c>
      <c r="J1855" s="22">
        <v>80</v>
      </c>
      <c r="K1855" s="22">
        <v>90</v>
      </c>
      <c r="L1855" s="22">
        <v>100</v>
      </c>
      <c r="M1855" s="22">
        <v>110</v>
      </c>
      <c r="N1855" s="22">
        <v>120</v>
      </c>
      <c r="O1855" s="22">
        <v>130</v>
      </c>
      <c r="P1855" s="22">
        <v>140</v>
      </c>
      <c r="Q1855" s="22">
        <v>150</v>
      </c>
      <c r="R1855" s="22">
        <v>160</v>
      </c>
      <c r="S1855" s="22">
        <v>170</v>
      </c>
      <c r="T1855" s="22">
        <v>180</v>
      </c>
      <c r="U1855" s="22" t="s">
        <v>24</v>
      </c>
      <c r="V1855" s="7" t="e">
        <f t="shared" si="51"/>
        <v>#N/A</v>
      </c>
      <c r="W1855" s="4"/>
      <c r="X1855" s="4"/>
      <c r="Y1855" s="4"/>
      <c r="Z1855" s="4"/>
      <c r="AA1855" s="4"/>
      <c r="AB1855" s="4"/>
      <c r="AC1855" s="4"/>
      <c r="AD1855" s="15"/>
    </row>
    <row r="1856" spans="2:30" ht="12.75">
      <c r="B1856" s="18"/>
      <c r="C1856" s="22">
        <v>0</v>
      </c>
      <c r="D1856" s="22">
        <v>0</v>
      </c>
      <c r="E1856" s="22">
        <v>0</v>
      </c>
      <c r="F1856" s="22">
        <v>0</v>
      </c>
      <c r="G1856" s="22">
        <v>0</v>
      </c>
      <c r="H1856" s="22">
        <v>0</v>
      </c>
      <c r="I1856" s="22">
        <v>0</v>
      </c>
      <c r="J1856" s="22">
        <v>0</v>
      </c>
      <c r="K1856" s="22">
        <v>0</v>
      </c>
      <c r="L1856" s="22">
        <v>0</v>
      </c>
      <c r="M1856" s="22">
        <v>0</v>
      </c>
      <c r="N1856" s="22">
        <v>0</v>
      </c>
      <c r="O1856" s="22">
        <v>0</v>
      </c>
      <c r="P1856" s="22">
        <v>0</v>
      </c>
      <c r="Q1856" s="22">
        <v>0</v>
      </c>
      <c r="R1856" s="22">
        <v>0</v>
      </c>
      <c r="S1856" s="22">
        <v>0</v>
      </c>
      <c r="T1856" s="22">
        <v>0</v>
      </c>
      <c r="U1856" s="22"/>
      <c r="V1856" s="7">
        <f t="shared" si="51"/>
      </c>
      <c r="W1856" s="4"/>
      <c r="X1856" s="4"/>
      <c r="Y1856" s="4"/>
      <c r="Z1856" s="4"/>
      <c r="AA1856" s="4"/>
      <c r="AB1856" s="4"/>
      <c r="AC1856" s="4"/>
      <c r="AD1856" s="15"/>
    </row>
    <row r="1857" spans="2:30" ht="12.75">
      <c r="B1857" s="20" t="e">
        <f>LOOKUP(H1791,C1857:T1857,C1858:T1858)</f>
        <v>#N/A</v>
      </c>
      <c r="C1857" s="16">
        <v>10</v>
      </c>
      <c r="D1857" s="16">
        <v>20</v>
      </c>
      <c r="E1857" s="16">
        <v>30</v>
      </c>
      <c r="F1857" s="16">
        <v>40</v>
      </c>
      <c r="G1857" s="16">
        <v>50</v>
      </c>
      <c r="H1857" s="16">
        <v>60</v>
      </c>
      <c r="I1857" s="23">
        <v>70</v>
      </c>
      <c r="J1857" s="23">
        <v>80</v>
      </c>
      <c r="K1857" s="23">
        <v>90</v>
      </c>
      <c r="L1857" s="23">
        <v>100</v>
      </c>
      <c r="M1857" s="23">
        <v>110</v>
      </c>
      <c r="N1857" s="23">
        <v>120</v>
      </c>
      <c r="O1857" s="23">
        <v>130</v>
      </c>
      <c r="P1857" s="23">
        <v>140</v>
      </c>
      <c r="Q1857" s="23">
        <v>150</v>
      </c>
      <c r="R1857" s="23">
        <v>160</v>
      </c>
      <c r="S1857" s="23">
        <v>170</v>
      </c>
      <c r="T1857" s="23">
        <v>180</v>
      </c>
      <c r="U1857" s="16" t="s">
        <v>25</v>
      </c>
      <c r="V1857" s="7" t="e">
        <f t="shared" si="51"/>
        <v>#N/A</v>
      </c>
      <c r="W1857" s="4"/>
      <c r="X1857" s="4"/>
      <c r="Y1857" s="4"/>
      <c r="Z1857" s="4"/>
      <c r="AA1857" s="4"/>
      <c r="AB1857" s="4"/>
      <c r="AC1857" s="4"/>
      <c r="AD1857" s="15"/>
    </row>
    <row r="1858" spans="2:30" ht="12.75">
      <c r="B1858" s="21"/>
      <c r="C1858" s="16">
        <v>0</v>
      </c>
      <c r="D1858" s="16">
        <v>0</v>
      </c>
      <c r="E1858" s="16">
        <v>0</v>
      </c>
      <c r="F1858" s="16">
        <v>0</v>
      </c>
      <c r="G1858" s="16">
        <v>0</v>
      </c>
      <c r="H1858" s="16">
        <v>0</v>
      </c>
      <c r="I1858" s="16">
        <v>0</v>
      </c>
      <c r="J1858" s="16">
        <v>0</v>
      </c>
      <c r="K1858" s="16">
        <v>0</v>
      </c>
      <c r="L1858" s="16">
        <v>0</v>
      </c>
      <c r="M1858" s="16">
        <v>0</v>
      </c>
      <c r="N1858" s="16">
        <v>0</v>
      </c>
      <c r="O1858" s="16">
        <v>0</v>
      </c>
      <c r="P1858" s="16">
        <v>0</v>
      </c>
      <c r="Q1858" s="16">
        <v>0</v>
      </c>
      <c r="R1858" s="16">
        <v>0</v>
      </c>
      <c r="S1858" s="16">
        <v>0</v>
      </c>
      <c r="T1858" s="16">
        <v>0</v>
      </c>
      <c r="U1858" s="16"/>
      <c r="V1858" s="7">
        <f t="shared" si="51"/>
      </c>
      <c r="W1858" s="4"/>
      <c r="X1858" s="4"/>
      <c r="Y1858" s="4"/>
      <c r="Z1858" s="4"/>
      <c r="AA1858" s="4"/>
      <c r="AB1858" s="4"/>
      <c r="AC1858" s="4"/>
      <c r="AD1858" s="15"/>
    </row>
    <row r="1859" spans="2:30" ht="12.75">
      <c r="B1859" s="18" t="e">
        <f>LOOKUP(H1791,C1859:T1859,C1860:T1860)</f>
        <v>#N/A</v>
      </c>
      <c r="C1859" s="22">
        <v>10</v>
      </c>
      <c r="D1859" s="22">
        <v>20</v>
      </c>
      <c r="E1859" s="22">
        <v>30</v>
      </c>
      <c r="F1859" s="22">
        <v>40</v>
      </c>
      <c r="G1859" s="22">
        <v>50</v>
      </c>
      <c r="H1859" s="22">
        <v>60</v>
      </c>
      <c r="I1859" s="22">
        <v>70</v>
      </c>
      <c r="J1859" s="22">
        <v>80</v>
      </c>
      <c r="K1859" s="22">
        <v>90</v>
      </c>
      <c r="L1859" s="22">
        <v>100</v>
      </c>
      <c r="M1859" s="22">
        <v>110</v>
      </c>
      <c r="N1859" s="22">
        <v>120</v>
      </c>
      <c r="O1859" s="22">
        <v>130</v>
      </c>
      <c r="P1859" s="22">
        <v>140</v>
      </c>
      <c r="Q1859" s="22">
        <v>150</v>
      </c>
      <c r="R1859" s="22">
        <v>160</v>
      </c>
      <c r="S1859" s="22">
        <v>170</v>
      </c>
      <c r="T1859" s="22">
        <v>180</v>
      </c>
      <c r="U1859" s="22" t="s">
        <v>26</v>
      </c>
      <c r="V1859" s="7" t="e">
        <f t="shared" si="51"/>
        <v>#N/A</v>
      </c>
      <c r="W1859" s="4"/>
      <c r="X1859" s="4"/>
      <c r="Y1859" s="4"/>
      <c r="Z1859" s="4"/>
      <c r="AA1859" s="4"/>
      <c r="AB1859" s="4"/>
      <c r="AC1859" s="4"/>
      <c r="AD1859" s="15"/>
    </row>
    <row r="1860" spans="2:30" ht="12.75">
      <c r="B1860" s="18"/>
      <c r="C1860" s="22">
        <v>0</v>
      </c>
      <c r="D1860" s="22">
        <v>0</v>
      </c>
      <c r="E1860" s="22">
        <v>0</v>
      </c>
      <c r="F1860" s="22">
        <v>0</v>
      </c>
      <c r="G1860" s="22">
        <v>0</v>
      </c>
      <c r="H1860" s="22">
        <v>0</v>
      </c>
      <c r="I1860" s="22">
        <v>0</v>
      </c>
      <c r="J1860" s="22">
        <v>0</v>
      </c>
      <c r="K1860" s="22">
        <v>0</v>
      </c>
      <c r="L1860" s="22">
        <v>0</v>
      </c>
      <c r="M1860" s="22">
        <v>0</v>
      </c>
      <c r="N1860" s="22">
        <v>0</v>
      </c>
      <c r="O1860" s="22">
        <v>0</v>
      </c>
      <c r="P1860" s="22">
        <v>0</v>
      </c>
      <c r="Q1860" s="22">
        <v>0</v>
      </c>
      <c r="R1860" s="22">
        <v>0</v>
      </c>
      <c r="S1860" s="22">
        <v>0</v>
      </c>
      <c r="T1860" s="22">
        <v>0</v>
      </c>
      <c r="U1860" s="22"/>
      <c r="V1860" s="7">
        <f t="shared" si="51"/>
      </c>
      <c r="W1860" s="4"/>
      <c r="X1860" s="4"/>
      <c r="Y1860" s="4"/>
      <c r="Z1860" s="4"/>
      <c r="AA1860" s="4"/>
      <c r="AB1860" s="4"/>
      <c r="AC1860" s="4"/>
      <c r="AD1860" s="15"/>
    </row>
    <row r="1861" spans="2:30" ht="12.75">
      <c r="B1861" s="20" t="e">
        <f>LOOKUP(H1791,C1861:T1861,C1862:T1862)</f>
        <v>#N/A</v>
      </c>
      <c r="C1861" s="16">
        <v>10</v>
      </c>
      <c r="D1861" s="16">
        <v>20</v>
      </c>
      <c r="E1861" s="16">
        <v>30</v>
      </c>
      <c r="F1861" s="16">
        <v>40</v>
      </c>
      <c r="G1861" s="16">
        <v>50</v>
      </c>
      <c r="H1861" s="16">
        <v>60</v>
      </c>
      <c r="I1861" s="23">
        <v>70</v>
      </c>
      <c r="J1861" s="23">
        <v>80</v>
      </c>
      <c r="K1861" s="23">
        <v>90</v>
      </c>
      <c r="L1861" s="23">
        <v>100</v>
      </c>
      <c r="M1861" s="23">
        <v>110</v>
      </c>
      <c r="N1861" s="23">
        <v>120</v>
      </c>
      <c r="O1861" s="23">
        <v>130</v>
      </c>
      <c r="P1861" s="23">
        <v>140</v>
      </c>
      <c r="Q1861" s="23">
        <v>150</v>
      </c>
      <c r="R1861" s="23">
        <v>160</v>
      </c>
      <c r="S1861" s="23">
        <v>170</v>
      </c>
      <c r="T1861" s="23">
        <v>180</v>
      </c>
      <c r="U1861" s="16" t="s">
        <v>27</v>
      </c>
      <c r="V1861" s="7" t="e">
        <f t="shared" si="51"/>
        <v>#N/A</v>
      </c>
      <c r="W1861" s="4"/>
      <c r="X1861" s="4"/>
      <c r="Y1861" s="4"/>
      <c r="Z1861" s="4"/>
      <c r="AA1861" s="4"/>
      <c r="AB1861" s="4"/>
      <c r="AC1861" s="4"/>
      <c r="AD1861" s="15"/>
    </row>
    <row r="1862" spans="2:30" ht="12.75">
      <c r="B1862" s="21"/>
      <c r="C1862" s="16">
        <v>0</v>
      </c>
      <c r="D1862" s="16">
        <v>0</v>
      </c>
      <c r="E1862" s="16">
        <v>0</v>
      </c>
      <c r="F1862" s="16">
        <v>0</v>
      </c>
      <c r="G1862" s="16">
        <v>0</v>
      </c>
      <c r="H1862" s="16">
        <v>0</v>
      </c>
      <c r="I1862" s="16">
        <v>0</v>
      </c>
      <c r="J1862" s="16">
        <v>0</v>
      </c>
      <c r="K1862" s="16">
        <v>0</v>
      </c>
      <c r="L1862" s="16">
        <v>0</v>
      </c>
      <c r="M1862" s="16">
        <v>0</v>
      </c>
      <c r="N1862" s="16">
        <v>0</v>
      </c>
      <c r="O1862" s="16">
        <v>0</v>
      </c>
      <c r="P1862" s="16">
        <v>0</v>
      </c>
      <c r="Q1862" s="16">
        <v>0</v>
      </c>
      <c r="R1862" s="16">
        <v>0</v>
      </c>
      <c r="S1862" s="16">
        <v>0</v>
      </c>
      <c r="T1862" s="16">
        <v>0</v>
      </c>
      <c r="U1862" s="16"/>
      <c r="V1862" s="7">
        <f t="shared" si="51"/>
      </c>
      <c r="W1862" s="4"/>
      <c r="X1862" s="4"/>
      <c r="Y1862" s="4"/>
      <c r="Z1862" s="4"/>
      <c r="AA1862" s="4"/>
      <c r="AB1862" s="4"/>
      <c r="AC1862" s="4"/>
      <c r="AD1862" s="15"/>
    </row>
    <row r="1863" spans="2:30" ht="12.75">
      <c r="B1863" s="18" t="e">
        <f>LOOKUP(H1791,C1863:T1863,C1864:T1864)</f>
        <v>#N/A</v>
      </c>
      <c r="C1863" s="22">
        <v>10</v>
      </c>
      <c r="D1863" s="22">
        <v>20</v>
      </c>
      <c r="E1863" s="22">
        <v>30</v>
      </c>
      <c r="F1863" s="22">
        <v>40</v>
      </c>
      <c r="G1863" s="22">
        <v>50</v>
      </c>
      <c r="H1863" s="22">
        <v>60</v>
      </c>
      <c r="I1863" s="22">
        <v>70</v>
      </c>
      <c r="J1863" s="22">
        <v>80</v>
      </c>
      <c r="K1863" s="22">
        <v>90</v>
      </c>
      <c r="L1863" s="22">
        <v>100</v>
      </c>
      <c r="M1863" s="22">
        <v>110</v>
      </c>
      <c r="N1863" s="22">
        <v>120</v>
      </c>
      <c r="O1863" s="22">
        <v>130</v>
      </c>
      <c r="P1863" s="22">
        <v>140</v>
      </c>
      <c r="Q1863" s="22">
        <v>150</v>
      </c>
      <c r="R1863" s="22">
        <v>160</v>
      </c>
      <c r="S1863" s="22">
        <v>170</v>
      </c>
      <c r="T1863" s="22">
        <v>180</v>
      </c>
      <c r="U1863" s="22" t="s">
        <v>28</v>
      </c>
      <c r="V1863" s="7" t="e">
        <f t="shared" si="51"/>
        <v>#N/A</v>
      </c>
      <c r="W1863" s="4"/>
      <c r="X1863" s="4"/>
      <c r="Y1863" s="4"/>
      <c r="Z1863" s="4"/>
      <c r="AA1863" s="4"/>
      <c r="AB1863" s="4"/>
      <c r="AC1863" s="4"/>
      <c r="AD1863" s="15"/>
    </row>
    <row r="1864" spans="2:30" ht="12.75">
      <c r="B1864" s="18"/>
      <c r="C1864" s="22">
        <v>0</v>
      </c>
      <c r="D1864" s="22">
        <v>0</v>
      </c>
      <c r="E1864" s="22">
        <v>0</v>
      </c>
      <c r="F1864" s="22">
        <v>0</v>
      </c>
      <c r="G1864" s="22">
        <v>0</v>
      </c>
      <c r="H1864" s="22">
        <v>0</v>
      </c>
      <c r="I1864" s="22">
        <v>0</v>
      </c>
      <c r="J1864" s="22">
        <v>0</v>
      </c>
      <c r="K1864" s="22">
        <v>0</v>
      </c>
      <c r="L1864" s="22">
        <v>0</v>
      </c>
      <c r="M1864" s="22">
        <v>0</v>
      </c>
      <c r="N1864" s="22">
        <v>0</v>
      </c>
      <c r="O1864" s="22">
        <v>0</v>
      </c>
      <c r="P1864" s="22">
        <v>0</v>
      </c>
      <c r="Q1864" s="22">
        <v>0</v>
      </c>
      <c r="R1864" s="22">
        <v>0</v>
      </c>
      <c r="S1864" s="22">
        <v>0</v>
      </c>
      <c r="T1864" s="22">
        <v>0</v>
      </c>
      <c r="U1864" s="22"/>
      <c r="V1864" s="7">
        <f t="shared" si="51"/>
      </c>
      <c r="W1864" s="4"/>
      <c r="X1864" s="4"/>
      <c r="Y1864" s="4"/>
      <c r="Z1864" s="4"/>
      <c r="AA1864" s="4"/>
      <c r="AB1864" s="4"/>
      <c r="AC1864" s="4"/>
      <c r="AD1864" s="15"/>
    </row>
    <row r="1865" spans="2:30" ht="12.75">
      <c r="B1865" s="20" t="e">
        <f>LOOKUP(H1791,C1865:T1865,C1866:T1866)</f>
        <v>#N/A</v>
      </c>
      <c r="C1865" s="16">
        <v>10</v>
      </c>
      <c r="D1865" s="16">
        <v>20</v>
      </c>
      <c r="E1865" s="16">
        <v>30</v>
      </c>
      <c r="F1865" s="16">
        <v>40</v>
      </c>
      <c r="G1865" s="16">
        <v>50</v>
      </c>
      <c r="H1865" s="16">
        <v>60</v>
      </c>
      <c r="I1865" s="23">
        <v>70</v>
      </c>
      <c r="J1865" s="23">
        <v>80</v>
      </c>
      <c r="K1865" s="23">
        <v>90</v>
      </c>
      <c r="L1865" s="23">
        <v>100</v>
      </c>
      <c r="M1865" s="23">
        <v>110</v>
      </c>
      <c r="N1865" s="23">
        <v>120</v>
      </c>
      <c r="O1865" s="23">
        <v>130</v>
      </c>
      <c r="P1865" s="23">
        <v>140</v>
      </c>
      <c r="Q1865" s="23">
        <v>150</v>
      </c>
      <c r="R1865" s="23">
        <v>160</v>
      </c>
      <c r="S1865" s="23">
        <v>170</v>
      </c>
      <c r="T1865" s="23">
        <v>180</v>
      </c>
      <c r="U1865" s="16" t="s">
        <v>29</v>
      </c>
      <c r="V1865" s="7" t="e">
        <f t="shared" si="51"/>
        <v>#N/A</v>
      </c>
      <c r="W1865" s="4"/>
      <c r="X1865" s="4"/>
      <c r="Y1865" s="4"/>
      <c r="Z1865" s="4"/>
      <c r="AA1865" s="4"/>
      <c r="AB1865" s="4"/>
      <c r="AC1865" s="4"/>
      <c r="AD1865" s="15"/>
    </row>
    <row r="1866" spans="2:30" ht="12.75">
      <c r="B1866" s="21"/>
      <c r="C1866" s="16">
        <v>0</v>
      </c>
      <c r="D1866" s="16">
        <v>0</v>
      </c>
      <c r="E1866" s="16">
        <v>0</v>
      </c>
      <c r="F1866" s="16">
        <v>0</v>
      </c>
      <c r="G1866" s="16">
        <v>0</v>
      </c>
      <c r="H1866" s="16">
        <v>0</v>
      </c>
      <c r="I1866" s="16">
        <v>0</v>
      </c>
      <c r="J1866" s="16">
        <v>0</v>
      </c>
      <c r="K1866" s="16">
        <v>0</v>
      </c>
      <c r="L1866" s="16">
        <v>0</v>
      </c>
      <c r="M1866" s="16">
        <v>0</v>
      </c>
      <c r="N1866" s="16">
        <v>0</v>
      </c>
      <c r="O1866" s="16">
        <v>0</v>
      </c>
      <c r="P1866" s="16">
        <v>0</v>
      </c>
      <c r="Q1866" s="16">
        <v>0</v>
      </c>
      <c r="R1866" s="16">
        <v>0</v>
      </c>
      <c r="S1866" s="16">
        <v>0</v>
      </c>
      <c r="T1866" s="16">
        <v>0</v>
      </c>
      <c r="U1866" s="16"/>
      <c r="V1866" s="7">
        <f t="shared" si="51"/>
      </c>
      <c r="W1866" s="4"/>
      <c r="X1866" s="4"/>
      <c r="Y1866" s="4"/>
      <c r="Z1866" s="4"/>
      <c r="AA1866" s="4"/>
      <c r="AB1866" s="4"/>
      <c r="AC1866" s="4"/>
      <c r="AD1866" s="15"/>
    </row>
    <row r="1867" spans="2:30" ht="12.75">
      <c r="B1867" s="18" t="e">
        <f>LOOKUP(H1791,C1867:T1867,C1868:T1868)</f>
        <v>#N/A</v>
      </c>
      <c r="C1867" s="22">
        <v>10</v>
      </c>
      <c r="D1867" s="22">
        <v>20</v>
      </c>
      <c r="E1867" s="22">
        <v>30</v>
      </c>
      <c r="F1867" s="22">
        <v>40</v>
      </c>
      <c r="G1867" s="22">
        <v>50</v>
      </c>
      <c r="H1867" s="22">
        <v>60</v>
      </c>
      <c r="I1867" s="22">
        <v>70</v>
      </c>
      <c r="J1867" s="22">
        <v>80</v>
      </c>
      <c r="K1867" s="22">
        <v>90</v>
      </c>
      <c r="L1867" s="22">
        <v>100</v>
      </c>
      <c r="M1867" s="22">
        <v>110</v>
      </c>
      <c r="N1867" s="22">
        <v>120</v>
      </c>
      <c r="O1867" s="22">
        <v>130</v>
      </c>
      <c r="P1867" s="22">
        <v>140</v>
      </c>
      <c r="Q1867" s="22">
        <v>150</v>
      </c>
      <c r="R1867" s="22">
        <v>160</v>
      </c>
      <c r="S1867" s="22">
        <v>170</v>
      </c>
      <c r="T1867" s="22">
        <v>180</v>
      </c>
      <c r="U1867" s="22" t="s">
        <v>30</v>
      </c>
      <c r="V1867" s="7" t="e">
        <f t="shared" si="51"/>
        <v>#N/A</v>
      </c>
      <c r="W1867" s="4"/>
      <c r="X1867" s="4"/>
      <c r="Y1867" s="4"/>
      <c r="Z1867" s="4"/>
      <c r="AA1867" s="4"/>
      <c r="AB1867" s="4"/>
      <c r="AC1867" s="4"/>
      <c r="AD1867" s="15"/>
    </row>
    <row r="1868" spans="2:30" ht="12.75">
      <c r="B1868" s="18"/>
      <c r="C1868" s="22">
        <v>0</v>
      </c>
      <c r="D1868" s="22">
        <v>0</v>
      </c>
      <c r="E1868" s="22">
        <v>0</v>
      </c>
      <c r="F1868" s="22">
        <v>0</v>
      </c>
      <c r="G1868" s="22">
        <v>0</v>
      </c>
      <c r="H1868" s="22">
        <v>0</v>
      </c>
      <c r="I1868" s="22">
        <v>0</v>
      </c>
      <c r="J1868" s="22">
        <v>0</v>
      </c>
      <c r="K1868" s="22">
        <v>0</v>
      </c>
      <c r="L1868" s="22">
        <v>0</v>
      </c>
      <c r="M1868" s="22">
        <v>0</v>
      </c>
      <c r="N1868" s="22">
        <v>0</v>
      </c>
      <c r="O1868" s="22">
        <v>0</v>
      </c>
      <c r="P1868" s="22">
        <v>0</v>
      </c>
      <c r="Q1868" s="22">
        <v>0</v>
      </c>
      <c r="R1868" s="22">
        <v>0</v>
      </c>
      <c r="S1868" s="22">
        <v>0</v>
      </c>
      <c r="T1868" s="22">
        <v>0</v>
      </c>
      <c r="U1868" s="22"/>
      <c r="V1868" s="7">
        <f t="shared" si="51"/>
      </c>
      <c r="W1868" s="4"/>
      <c r="X1868" s="4"/>
      <c r="Y1868" s="4"/>
      <c r="Z1868" s="4"/>
      <c r="AA1868" s="4"/>
      <c r="AB1868" s="4"/>
      <c r="AC1868" s="4"/>
      <c r="AD1868" s="15"/>
    </row>
    <row r="1869" spans="2:30" ht="12.75">
      <c r="B1869" s="20" t="e">
        <f>LOOKUP(H1791,C1869:T1869,C1870:T1870)</f>
        <v>#N/A</v>
      </c>
      <c r="C1869" s="16">
        <v>10</v>
      </c>
      <c r="D1869" s="16">
        <v>20</v>
      </c>
      <c r="E1869" s="16">
        <v>30</v>
      </c>
      <c r="F1869" s="16">
        <v>40</v>
      </c>
      <c r="G1869" s="16">
        <v>50</v>
      </c>
      <c r="H1869" s="16">
        <v>60</v>
      </c>
      <c r="I1869" s="23">
        <v>70</v>
      </c>
      <c r="J1869" s="23">
        <v>80</v>
      </c>
      <c r="K1869" s="23">
        <v>90</v>
      </c>
      <c r="L1869" s="23">
        <v>100</v>
      </c>
      <c r="M1869" s="23">
        <v>110</v>
      </c>
      <c r="N1869" s="23">
        <v>120</v>
      </c>
      <c r="O1869" s="23">
        <v>130</v>
      </c>
      <c r="P1869" s="23">
        <v>140</v>
      </c>
      <c r="Q1869" s="23">
        <v>150</v>
      </c>
      <c r="R1869" s="23">
        <v>160</v>
      </c>
      <c r="S1869" s="23">
        <v>170</v>
      </c>
      <c r="T1869" s="23">
        <v>180</v>
      </c>
      <c r="U1869" s="16" t="s">
        <v>31</v>
      </c>
      <c r="V1869" s="7" t="e">
        <f t="shared" si="51"/>
        <v>#N/A</v>
      </c>
      <c r="W1869" s="4"/>
      <c r="X1869" s="4"/>
      <c r="Y1869" s="4"/>
      <c r="Z1869" s="4"/>
      <c r="AA1869" s="4"/>
      <c r="AB1869" s="4"/>
      <c r="AC1869" s="4"/>
      <c r="AD1869" s="15"/>
    </row>
    <row r="1870" spans="2:30" ht="12.75">
      <c r="B1870" s="21"/>
      <c r="C1870" s="16">
        <v>0</v>
      </c>
      <c r="D1870" s="16">
        <v>0</v>
      </c>
      <c r="E1870" s="16">
        <v>0</v>
      </c>
      <c r="F1870" s="16">
        <v>0</v>
      </c>
      <c r="G1870" s="16">
        <v>0</v>
      </c>
      <c r="H1870" s="16">
        <v>0</v>
      </c>
      <c r="I1870" s="16">
        <v>0</v>
      </c>
      <c r="J1870" s="16">
        <v>0</v>
      </c>
      <c r="K1870" s="16">
        <v>0</v>
      </c>
      <c r="L1870" s="16">
        <v>0</v>
      </c>
      <c r="M1870" s="16">
        <v>0</v>
      </c>
      <c r="N1870" s="16">
        <v>0</v>
      </c>
      <c r="O1870" s="16">
        <v>0</v>
      </c>
      <c r="P1870" s="16">
        <v>0</v>
      </c>
      <c r="Q1870" s="16">
        <v>0</v>
      </c>
      <c r="R1870" s="16">
        <v>0</v>
      </c>
      <c r="S1870" s="16">
        <v>0</v>
      </c>
      <c r="T1870" s="16">
        <v>0</v>
      </c>
      <c r="U1870" s="16"/>
      <c r="V1870" s="7">
        <f t="shared" si="51"/>
      </c>
      <c r="W1870" s="4"/>
      <c r="X1870" s="4"/>
      <c r="Y1870" s="4"/>
      <c r="Z1870" s="4"/>
      <c r="AA1870" s="4"/>
      <c r="AB1870" s="4"/>
      <c r="AC1870" s="4"/>
      <c r="AD1870" s="15"/>
    </row>
    <row r="1871" spans="2:30" ht="12.75">
      <c r="B1871" s="18" t="e">
        <f>LOOKUP(H1791,C1871:T1871,C1872:T1872)</f>
        <v>#N/A</v>
      </c>
      <c r="C1871" s="22">
        <v>10</v>
      </c>
      <c r="D1871" s="22">
        <v>20</v>
      </c>
      <c r="E1871" s="22">
        <v>30</v>
      </c>
      <c r="F1871" s="22">
        <v>40</v>
      </c>
      <c r="G1871" s="22">
        <v>50</v>
      </c>
      <c r="H1871" s="22">
        <v>60</v>
      </c>
      <c r="I1871" s="22">
        <v>70</v>
      </c>
      <c r="J1871" s="22">
        <v>80</v>
      </c>
      <c r="K1871" s="22">
        <v>90</v>
      </c>
      <c r="L1871" s="22">
        <v>100</v>
      </c>
      <c r="M1871" s="22">
        <v>110</v>
      </c>
      <c r="N1871" s="22">
        <v>120</v>
      </c>
      <c r="O1871" s="22">
        <v>130</v>
      </c>
      <c r="P1871" s="22">
        <v>140</v>
      </c>
      <c r="Q1871" s="22">
        <v>150</v>
      </c>
      <c r="R1871" s="22">
        <v>160</v>
      </c>
      <c r="S1871" s="22">
        <v>170</v>
      </c>
      <c r="T1871" s="22">
        <v>180</v>
      </c>
      <c r="U1871" s="22" t="s">
        <v>32</v>
      </c>
      <c r="V1871" s="7" t="e">
        <f t="shared" si="51"/>
        <v>#N/A</v>
      </c>
      <c r="W1871" s="4"/>
      <c r="X1871" s="4"/>
      <c r="Y1871" s="4"/>
      <c r="Z1871" s="4"/>
      <c r="AA1871" s="4"/>
      <c r="AB1871" s="4"/>
      <c r="AC1871" s="4"/>
      <c r="AD1871" s="15"/>
    </row>
    <row r="1872" spans="2:30" ht="12.75">
      <c r="B1872" s="18"/>
      <c r="C1872" s="22">
        <v>0</v>
      </c>
      <c r="D1872" s="22">
        <v>0</v>
      </c>
      <c r="E1872" s="22">
        <v>0</v>
      </c>
      <c r="F1872" s="22">
        <v>0</v>
      </c>
      <c r="G1872" s="22">
        <v>0</v>
      </c>
      <c r="H1872" s="22">
        <v>0</v>
      </c>
      <c r="I1872" s="22">
        <v>0</v>
      </c>
      <c r="J1872" s="22">
        <v>0</v>
      </c>
      <c r="K1872" s="22">
        <v>0</v>
      </c>
      <c r="L1872" s="22">
        <v>0</v>
      </c>
      <c r="M1872" s="22">
        <v>0</v>
      </c>
      <c r="N1872" s="22">
        <v>0</v>
      </c>
      <c r="O1872" s="22">
        <v>0</v>
      </c>
      <c r="P1872" s="22">
        <v>0</v>
      </c>
      <c r="Q1872" s="22">
        <v>0</v>
      </c>
      <c r="R1872" s="22">
        <v>0</v>
      </c>
      <c r="S1872" s="22">
        <v>0</v>
      </c>
      <c r="T1872" s="22">
        <v>0</v>
      </c>
      <c r="U1872" s="22"/>
      <c r="V1872" s="7">
        <f t="shared" si="51"/>
      </c>
      <c r="W1872" s="4"/>
      <c r="X1872" s="4"/>
      <c r="Y1872" s="4"/>
      <c r="Z1872" s="4"/>
      <c r="AA1872" s="4"/>
      <c r="AB1872" s="4"/>
      <c r="AC1872" s="4"/>
      <c r="AD1872" s="15"/>
    </row>
    <row r="1873" spans="2:30" ht="12.75">
      <c r="B1873" s="20" t="e">
        <f>LOOKUP(H1791,C1873:T1873,C1874:T1874)</f>
        <v>#N/A</v>
      </c>
      <c r="C1873" s="16">
        <v>10</v>
      </c>
      <c r="D1873" s="16">
        <v>20</v>
      </c>
      <c r="E1873" s="16">
        <v>30</v>
      </c>
      <c r="F1873" s="16">
        <v>40</v>
      </c>
      <c r="G1873" s="16">
        <v>50</v>
      </c>
      <c r="H1873" s="16">
        <v>60</v>
      </c>
      <c r="I1873" s="23">
        <v>70</v>
      </c>
      <c r="J1873" s="23">
        <v>80</v>
      </c>
      <c r="K1873" s="23">
        <v>90</v>
      </c>
      <c r="L1873" s="23">
        <v>100</v>
      </c>
      <c r="M1873" s="23">
        <v>110</v>
      </c>
      <c r="N1873" s="23">
        <v>120</v>
      </c>
      <c r="O1873" s="23">
        <v>130</v>
      </c>
      <c r="P1873" s="23">
        <v>140</v>
      </c>
      <c r="Q1873" s="23">
        <v>150</v>
      </c>
      <c r="R1873" s="23">
        <v>160</v>
      </c>
      <c r="S1873" s="23">
        <v>170</v>
      </c>
      <c r="T1873" s="23">
        <v>180</v>
      </c>
      <c r="U1873" s="16" t="s">
        <v>33</v>
      </c>
      <c r="V1873" s="7" t="e">
        <f t="shared" si="51"/>
        <v>#N/A</v>
      </c>
      <c r="W1873" s="4"/>
      <c r="X1873" s="4"/>
      <c r="Y1873" s="4"/>
      <c r="Z1873" s="4"/>
      <c r="AA1873" s="4"/>
      <c r="AB1873" s="4"/>
      <c r="AC1873" s="4"/>
      <c r="AD1873" s="15"/>
    </row>
    <row r="1874" spans="2:30" ht="12.75">
      <c r="B1874" s="21"/>
      <c r="C1874" s="16">
        <v>0</v>
      </c>
      <c r="D1874" s="16">
        <v>0</v>
      </c>
      <c r="E1874" s="16">
        <v>0</v>
      </c>
      <c r="F1874" s="16">
        <v>0</v>
      </c>
      <c r="G1874" s="16">
        <v>0</v>
      </c>
      <c r="H1874" s="16">
        <v>0</v>
      </c>
      <c r="I1874" s="16">
        <v>0</v>
      </c>
      <c r="J1874" s="16">
        <v>0</v>
      </c>
      <c r="K1874" s="16">
        <v>0</v>
      </c>
      <c r="L1874" s="16">
        <v>0</v>
      </c>
      <c r="M1874" s="16">
        <v>0</v>
      </c>
      <c r="N1874" s="16">
        <v>0</v>
      </c>
      <c r="O1874" s="16">
        <v>0</v>
      </c>
      <c r="P1874" s="16">
        <v>0</v>
      </c>
      <c r="Q1874" s="16">
        <v>0</v>
      </c>
      <c r="R1874" s="16">
        <v>0</v>
      </c>
      <c r="S1874" s="16">
        <v>0</v>
      </c>
      <c r="T1874" s="16">
        <v>0</v>
      </c>
      <c r="U1874" s="16"/>
      <c r="V1874" s="7">
        <f t="shared" si="51"/>
      </c>
      <c r="W1874" s="4"/>
      <c r="X1874" s="4"/>
      <c r="Y1874" s="4"/>
      <c r="Z1874" s="4"/>
      <c r="AA1874" s="4"/>
      <c r="AB1874" s="4"/>
      <c r="AC1874" s="4"/>
      <c r="AD1874" s="15"/>
    </row>
    <row r="1875" spans="2:30" ht="12.75">
      <c r="B1875" s="18" t="e">
        <f>LOOKUP(H1791,C1875:T1875,C1876:T1876)</f>
        <v>#N/A</v>
      </c>
      <c r="C1875" s="22">
        <v>10</v>
      </c>
      <c r="D1875" s="22">
        <v>20</v>
      </c>
      <c r="E1875" s="22">
        <v>30</v>
      </c>
      <c r="F1875" s="22">
        <v>40</v>
      </c>
      <c r="G1875" s="22">
        <v>50</v>
      </c>
      <c r="H1875" s="22">
        <v>60</v>
      </c>
      <c r="I1875" s="22">
        <v>70</v>
      </c>
      <c r="J1875" s="22">
        <v>80</v>
      </c>
      <c r="K1875" s="22">
        <v>90</v>
      </c>
      <c r="L1875" s="22">
        <v>100</v>
      </c>
      <c r="M1875" s="22">
        <v>110</v>
      </c>
      <c r="N1875" s="22">
        <v>120</v>
      </c>
      <c r="O1875" s="22">
        <v>130</v>
      </c>
      <c r="P1875" s="22">
        <v>140</v>
      </c>
      <c r="Q1875" s="22">
        <v>150</v>
      </c>
      <c r="R1875" s="22">
        <v>160</v>
      </c>
      <c r="S1875" s="22">
        <v>170</v>
      </c>
      <c r="T1875" s="22">
        <v>180</v>
      </c>
      <c r="U1875" s="22" t="s">
        <v>34</v>
      </c>
      <c r="V1875" s="7" t="e">
        <f t="shared" si="51"/>
        <v>#N/A</v>
      </c>
      <c r="W1875" s="4"/>
      <c r="X1875" s="4"/>
      <c r="Y1875" s="4"/>
      <c r="Z1875" s="4"/>
      <c r="AA1875" s="4"/>
      <c r="AB1875" s="4"/>
      <c r="AC1875" s="4"/>
      <c r="AD1875" s="15"/>
    </row>
    <row r="1876" spans="2:30" ht="12.75">
      <c r="B1876" s="18"/>
      <c r="C1876" s="22">
        <v>0</v>
      </c>
      <c r="D1876" s="22">
        <v>0</v>
      </c>
      <c r="E1876" s="22">
        <v>0</v>
      </c>
      <c r="F1876" s="22">
        <v>0</v>
      </c>
      <c r="G1876" s="22">
        <v>0</v>
      </c>
      <c r="H1876" s="22">
        <v>0</v>
      </c>
      <c r="I1876" s="22">
        <v>0</v>
      </c>
      <c r="J1876" s="22">
        <v>0</v>
      </c>
      <c r="K1876" s="22">
        <v>0</v>
      </c>
      <c r="L1876" s="22">
        <v>0</v>
      </c>
      <c r="M1876" s="22">
        <v>0</v>
      </c>
      <c r="N1876" s="22">
        <v>0</v>
      </c>
      <c r="O1876" s="22">
        <v>0</v>
      </c>
      <c r="P1876" s="22">
        <v>0</v>
      </c>
      <c r="Q1876" s="22">
        <v>0</v>
      </c>
      <c r="R1876" s="22">
        <v>0</v>
      </c>
      <c r="S1876" s="22">
        <v>0</v>
      </c>
      <c r="T1876" s="22">
        <v>0</v>
      </c>
      <c r="U1876" s="22"/>
      <c r="V1876" s="7">
        <f t="shared" si="51"/>
      </c>
      <c r="W1876" s="4"/>
      <c r="X1876" s="4"/>
      <c r="Y1876" s="4"/>
      <c r="Z1876" s="4"/>
      <c r="AA1876" s="4"/>
      <c r="AB1876" s="4"/>
      <c r="AC1876" s="4"/>
      <c r="AD1876" s="15"/>
    </row>
    <row r="1877" spans="2:30" ht="12.75">
      <c r="B1877" s="20" t="e">
        <f>LOOKUP(H1791,C1877:T1877,C1878:T1878)</f>
        <v>#N/A</v>
      </c>
      <c r="C1877" s="16">
        <v>10</v>
      </c>
      <c r="D1877" s="16">
        <v>20</v>
      </c>
      <c r="E1877" s="16">
        <v>30</v>
      </c>
      <c r="F1877" s="16">
        <v>40</v>
      </c>
      <c r="G1877" s="16">
        <v>50</v>
      </c>
      <c r="H1877" s="16">
        <v>60</v>
      </c>
      <c r="I1877" s="23">
        <v>70</v>
      </c>
      <c r="J1877" s="23">
        <v>80</v>
      </c>
      <c r="K1877" s="23">
        <v>90</v>
      </c>
      <c r="L1877" s="23">
        <v>100</v>
      </c>
      <c r="M1877" s="23">
        <v>110</v>
      </c>
      <c r="N1877" s="23">
        <v>120</v>
      </c>
      <c r="O1877" s="23">
        <v>130</v>
      </c>
      <c r="P1877" s="23">
        <v>140</v>
      </c>
      <c r="Q1877" s="23">
        <v>150</v>
      </c>
      <c r="R1877" s="23">
        <v>160</v>
      </c>
      <c r="S1877" s="23">
        <v>170</v>
      </c>
      <c r="T1877" s="23">
        <v>180</v>
      </c>
      <c r="U1877" s="16" t="s">
        <v>35</v>
      </c>
      <c r="V1877" s="7" t="e">
        <f t="shared" si="51"/>
        <v>#N/A</v>
      </c>
      <c r="W1877" s="4"/>
      <c r="X1877" s="4"/>
      <c r="Y1877" s="4"/>
      <c r="Z1877" s="4"/>
      <c r="AA1877" s="4"/>
      <c r="AB1877" s="4"/>
      <c r="AC1877" s="4"/>
      <c r="AD1877" s="15"/>
    </row>
    <row r="1878" spans="2:30" ht="12.75">
      <c r="B1878" s="21"/>
      <c r="C1878" s="16">
        <v>0</v>
      </c>
      <c r="D1878" s="16">
        <v>0</v>
      </c>
      <c r="E1878" s="16">
        <v>0</v>
      </c>
      <c r="F1878" s="16">
        <v>0</v>
      </c>
      <c r="G1878" s="16">
        <v>0</v>
      </c>
      <c r="H1878" s="16">
        <v>0</v>
      </c>
      <c r="I1878" s="16">
        <v>0</v>
      </c>
      <c r="J1878" s="16">
        <v>0</v>
      </c>
      <c r="K1878" s="16">
        <v>0</v>
      </c>
      <c r="L1878" s="16">
        <v>0</v>
      </c>
      <c r="M1878" s="16">
        <v>0</v>
      </c>
      <c r="N1878" s="16">
        <v>0</v>
      </c>
      <c r="O1878" s="16">
        <v>0</v>
      </c>
      <c r="P1878" s="16">
        <v>0</v>
      </c>
      <c r="Q1878" s="16">
        <v>0</v>
      </c>
      <c r="R1878" s="16">
        <v>0</v>
      </c>
      <c r="S1878" s="16">
        <v>0</v>
      </c>
      <c r="T1878" s="16">
        <v>0</v>
      </c>
      <c r="U1878" s="16"/>
      <c r="V1878" s="7">
        <f t="shared" si="51"/>
      </c>
      <c r="W1878" s="4"/>
      <c r="X1878" s="4"/>
      <c r="Y1878" s="4"/>
      <c r="Z1878" s="4"/>
      <c r="AA1878" s="4"/>
      <c r="AB1878" s="4"/>
      <c r="AC1878" s="4"/>
      <c r="AD1878" s="15"/>
    </row>
    <row r="1879" spans="2:30" ht="12.75">
      <c r="B1879" s="18" t="e">
        <f>LOOKUP(H1791,C1879:T1879,C1880:T1880)</f>
        <v>#N/A</v>
      </c>
      <c r="C1879" s="22">
        <v>10</v>
      </c>
      <c r="D1879" s="22">
        <v>20</v>
      </c>
      <c r="E1879" s="22">
        <v>30</v>
      </c>
      <c r="F1879" s="22">
        <v>40</v>
      </c>
      <c r="G1879" s="22">
        <v>50</v>
      </c>
      <c r="H1879" s="22">
        <v>60</v>
      </c>
      <c r="I1879" s="22">
        <v>70</v>
      </c>
      <c r="J1879" s="22">
        <v>80</v>
      </c>
      <c r="K1879" s="22">
        <v>90</v>
      </c>
      <c r="L1879" s="22">
        <v>100</v>
      </c>
      <c r="M1879" s="22">
        <v>110</v>
      </c>
      <c r="N1879" s="22">
        <v>120</v>
      </c>
      <c r="O1879" s="22">
        <v>130</v>
      </c>
      <c r="P1879" s="22">
        <v>140</v>
      </c>
      <c r="Q1879" s="22">
        <v>150</v>
      </c>
      <c r="R1879" s="22">
        <v>160</v>
      </c>
      <c r="S1879" s="22">
        <v>170</v>
      </c>
      <c r="T1879" s="22">
        <v>180</v>
      </c>
      <c r="U1879" s="22" t="s">
        <v>36</v>
      </c>
      <c r="V1879" s="7" t="e">
        <f t="shared" si="51"/>
        <v>#N/A</v>
      </c>
      <c r="W1879" s="4"/>
      <c r="X1879" s="4"/>
      <c r="Y1879" s="4"/>
      <c r="Z1879" s="4"/>
      <c r="AA1879" s="4"/>
      <c r="AB1879" s="4"/>
      <c r="AC1879" s="4"/>
      <c r="AD1879" s="15"/>
    </row>
    <row r="1880" spans="2:30" ht="12.75">
      <c r="B1880" s="18"/>
      <c r="C1880" s="22">
        <v>0</v>
      </c>
      <c r="D1880" s="22">
        <v>0</v>
      </c>
      <c r="E1880" s="22">
        <v>0</v>
      </c>
      <c r="F1880" s="22">
        <v>0</v>
      </c>
      <c r="G1880" s="22">
        <v>0</v>
      </c>
      <c r="H1880" s="22">
        <v>0</v>
      </c>
      <c r="I1880" s="22">
        <v>0</v>
      </c>
      <c r="J1880" s="22">
        <v>0</v>
      </c>
      <c r="K1880" s="22">
        <v>0</v>
      </c>
      <c r="L1880" s="22">
        <v>0</v>
      </c>
      <c r="M1880" s="22">
        <v>0</v>
      </c>
      <c r="N1880" s="22">
        <v>0</v>
      </c>
      <c r="O1880" s="22">
        <v>0</v>
      </c>
      <c r="P1880" s="22">
        <v>0</v>
      </c>
      <c r="Q1880" s="22">
        <v>0</v>
      </c>
      <c r="R1880" s="22">
        <v>0</v>
      </c>
      <c r="S1880" s="22">
        <v>0</v>
      </c>
      <c r="T1880" s="22">
        <v>0</v>
      </c>
      <c r="U1880" s="22"/>
      <c r="V1880" s="7">
        <f t="shared" si="51"/>
      </c>
      <c r="W1880" s="4"/>
      <c r="X1880" s="4"/>
      <c r="Y1880" s="4"/>
      <c r="Z1880" s="4"/>
      <c r="AA1880" s="4"/>
      <c r="AB1880" s="4"/>
      <c r="AC1880" s="4"/>
      <c r="AD1880" s="15"/>
    </row>
    <row r="1881" spans="2:30" ht="12.75">
      <c r="B1881" s="20" t="e">
        <f>LOOKUP(H1791,C1881:T1881,C1882:T1882)</f>
        <v>#N/A</v>
      </c>
      <c r="C1881" s="16">
        <v>10</v>
      </c>
      <c r="D1881" s="16">
        <v>20</v>
      </c>
      <c r="E1881" s="16">
        <v>30</v>
      </c>
      <c r="F1881" s="16">
        <v>40</v>
      </c>
      <c r="G1881" s="16">
        <v>50</v>
      </c>
      <c r="H1881" s="16">
        <v>60</v>
      </c>
      <c r="I1881" s="23">
        <v>70</v>
      </c>
      <c r="J1881" s="23">
        <v>80</v>
      </c>
      <c r="K1881" s="23">
        <v>90</v>
      </c>
      <c r="L1881" s="23">
        <v>100</v>
      </c>
      <c r="M1881" s="23">
        <v>110</v>
      </c>
      <c r="N1881" s="23">
        <v>120</v>
      </c>
      <c r="O1881" s="23">
        <v>130</v>
      </c>
      <c r="P1881" s="23">
        <v>140</v>
      </c>
      <c r="Q1881" s="23">
        <v>150</v>
      </c>
      <c r="R1881" s="23">
        <v>160</v>
      </c>
      <c r="S1881" s="23">
        <v>170</v>
      </c>
      <c r="T1881" s="23">
        <v>180</v>
      </c>
      <c r="U1881" s="16" t="s">
        <v>37</v>
      </c>
      <c r="V1881" s="7" t="e">
        <f t="shared" si="51"/>
        <v>#N/A</v>
      </c>
      <c r="W1881" s="4"/>
      <c r="X1881" s="4"/>
      <c r="Y1881" s="4"/>
      <c r="Z1881" s="4"/>
      <c r="AA1881" s="4"/>
      <c r="AB1881" s="4"/>
      <c r="AC1881" s="4"/>
      <c r="AD1881" s="15"/>
    </row>
    <row r="1882" spans="2:30" ht="12.75">
      <c r="B1882" s="21"/>
      <c r="C1882" s="16">
        <v>0</v>
      </c>
      <c r="D1882" s="16">
        <v>0</v>
      </c>
      <c r="E1882" s="16">
        <v>0</v>
      </c>
      <c r="F1882" s="16">
        <v>0</v>
      </c>
      <c r="G1882" s="16">
        <v>0</v>
      </c>
      <c r="H1882" s="16">
        <v>0</v>
      </c>
      <c r="I1882" s="16">
        <v>0</v>
      </c>
      <c r="J1882" s="16">
        <v>0</v>
      </c>
      <c r="K1882" s="16">
        <v>0</v>
      </c>
      <c r="L1882" s="16">
        <v>0</v>
      </c>
      <c r="M1882" s="16">
        <v>0</v>
      </c>
      <c r="N1882" s="16">
        <v>0</v>
      </c>
      <c r="O1882" s="16">
        <v>0</v>
      </c>
      <c r="P1882" s="16">
        <v>0</v>
      </c>
      <c r="Q1882" s="16">
        <v>0</v>
      </c>
      <c r="R1882" s="16">
        <v>0</v>
      </c>
      <c r="S1882" s="16">
        <v>0</v>
      </c>
      <c r="T1882" s="16">
        <v>0</v>
      </c>
      <c r="U1882" s="16"/>
      <c r="V1882" s="7">
        <f t="shared" si="51"/>
      </c>
      <c r="W1882" s="4"/>
      <c r="X1882" s="4"/>
      <c r="Y1882" s="4"/>
      <c r="Z1882" s="4"/>
      <c r="AA1882" s="4"/>
      <c r="AB1882" s="4"/>
      <c r="AC1882" s="4"/>
      <c r="AD1882" s="15"/>
    </row>
    <row r="1883" spans="2:30" ht="12.75">
      <c r="B1883" s="18" t="e">
        <f>LOOKUP(H1791,C1883:T1883,C1884:T1884)</f>
        <v>#N/A</v>
      </c>
      <c r="C1883" s="22">
        <v>10</v>
      </c>
      <c r="D1883" s="22">
        <v>20</v>
      </c>
      <c r="E1883" s="22">
        <v>30</v>
      </c>
      <c r="F1883" s="22">
        <v>40</v>
      </c>
      <c r="G1883" s="22">
        <v>50</v>
      </c>
      <c r="H1883" s="22">
        <v>60</v>
      </c>
      <c r="I1883" s="22">
        <v>70</v>
      </c>
      <c r="J1883" s="22">
        <v>80</v>
      </c>
      <c r="K1883" s="22">
        <v>90</v>
      </c>
      <c r="L1883" s="22">
        <v>100</v>
      </c>
      <c r="M1883" s="22">
        <v>110</v>
      </c>
      <c r="N1883" s="22">
        <v>120</v>
      </c>
      <c r="O1883" s="22">
        <v>130</v>
      </c>
      <c r="P1883" s="22">
        <v>140</v>
      </c>
      <c r="Q1883" s="22">
        <v>150</v>
      </c>
      <c r="R1883" s="22">
        <v>160</v>
      </c>
      <c r="S1883" s="22">
        <v>170</v>
      </c>
      <c r="T1883" s="22">
        <v>180</v>
      </c>
      <c r="U1883" s="22" t="s">
        <v>38</v>
      </c>
      <c r="V1883" s="7" t="e">
        <f t="shared" si="51"/>
        <v>#N/A</v>
      </c>
      <c r="W1883" s="4"/>
      <c r="X1883" s="4"/>
      <c r="Y1883" s="4"/>
      <c r="Z1883" s="4"/>
      <c r="AA1883" s="4"/>
      <c r="AB1883" s="4"/>
      <c r="AC1883" s="4"/>
      <c r="AD1883" s="15"/>
    </row>
    <row r="1884" spans="2:30" ht="12.75">
      <c r="B1884" s="18"/>
      <c r="C1884" s="22">
        <v>0</v>
      </c>
      <c r="D1884" s="22">
        <v>0</v>
      </c>
      <c r="E1884" s="22">
        <v>0</v>
      </c>
      <c r="F1884" s="22">
        <v>0</v>
      </c>
      <c r="G1884" s="22">
        <v>0</v>
      </c>
      <c r="H1884" s="22">
        <v>0</v>
      </c>
      <c r="I1884" s="22">
        <v>0</v>
      </c>
      <c r="J1884" s="22">
        <v>0</v>
      </c>
      <c r="K1884" s="22">
        <v>0</v>
      </c>
      <c r="L1884" s="22">
        <v>0</v>
      </c>
      <c r="M1884" s="22">
        <v>0</v>
      </c>
      <c r="N1884" s="22">
        <v>0</v>
      </c>
      <c r="O1884" s="22">
        <v>0</v>
      </c>
      <c r="P1884" s="22">
        <v>0</v>
      </c>
      <c r="Q1884" s="22">
        <v>0</v>
      </c>
      <c r="R1884" s="22">
        <v>0</v>
      </c>
      <c r="S1884" s="22">
        <v>0</v>
      </c>
      <c r="T1884" s="22">
        <v>0</v>
      </c>
      <c r="U1884" s="22"/>
      <c r="V1884" s="7">
        <f t="shared" si="51"/>
      </c>
      <c r="W1884" s="4"/>
      <c r="X1884" s="4"/>
      <c r="Y1884" s="4"/>
      <c r="Z1884" s="4"/>
      <c r="AA1884" s="4"/>
      <c r="AB1884" s="4"/>
      <c r="AC1884" s="4"/>
      <c r="AD1884" s="15"/>
    </row>
    <row r="1885" spans="2:30" ht="12.75">
      <c r="B1885" s="20" t="e">
        <f>LOOKUP(H1791,C1885:T1885,C1886:T1886)</f>
        <v>#N/A</v>
      </c>
      <c r="C1885" s="16">
        <v>10</v>
      </c>
      <c r="D1885" s="16">
        <v>20</v>
      </c>
      <c r="E1885" s="16">
        <v>30</v>
      </c>
      <c r="F1885" s="16">
        <v>40</v>
      </c>
      <c r="G1885" s="16">
        <v>50</v>
      </c>
      <c r="H1885" s="16">
        <v>60</v>
      </c>
      <c r="I1885" s="23">
        <v>70</v>
      </c>
      <c r="J1885" s="23">
        <v>80</v>
      </c>
      <c r="K1885" s="23">
        <v>90</v>
      </c>
      <c r="L1885" s="23">
        <v>100</v>
      </c>
      <c r="M1885" s="23">
        <v>110</v>
      </c>
      <c r="N1885" s="23">
        <v>120</v>
      </c>
      <c r="O1885" s="23">
        <v>130</v>
      </c>
      <c r="P1885" s="23">
        <v>140</v>
      </c>
      <c r="Q1885" s="23">
        <v>150</v>
      </c>
      <c r="R1885" s="23">
        <v>160</v>
      </c>
      <c r="S1885" s="23">
        <v>170</v>
      </c>
      <c r="T1885" s="23">
        <v>180</v>
      </c>
      <c r="U1885" s="16" t="s">
        <v>39</v>
      </c>
      <c r="V1885" s="7" t="e">
        <f t="shared" si="51"/>
        <v>#N/A</v>
      </c>
      <c r="W1885" s="4"/>
      <c r="X1885" s="4"/>
      <c r="Y1885" s="4"/>
      <c r="Z1885" s="4"/>
      <c r="AA1885" s="4"/>
      <c r="AB1885" s="4"/>
      <c r="AC1885" s="4"/>
      <c r="AD1885" s="15"/>
    </row>
    <row r="1886" spans="2:30" ht="12.75">
      <c r="B1886" s="29"/>
      <c r="C1886" s="24">
        <v>0</v>
      </c>
      <c r="D1886" s="24">
        <v>0</v>
      </c>
      <c r="E1886" s="24">
        <v>0</v>
      </c>
      <c r="F1886" s="24">
        <v>0</v>
      </c>
      <c r="G1886" s="24">
        <v>0</v>
      </c>
      <c r="H1886" s="24">
        <v>0</v>
      </c>
      <c r="I1886" s="24">
        <v>0</v>
      </c>
      <c r="J1886" s="24">
        <v>0</v>
      </c>
      <c r="K1886" s="24">
        <v>0</v>
      </c>
      <c r="L1886" s="24">
        <v>0</v>
      </c>
      <c r="M1886" s="24">
        <v>0</v>
      </c>
      <c r="N1886" s="24">
        <v>0</v>
      </c>
      <c r="O1886" s="24">
        <v>0</v>
      </c>
      <c r="P1886" s="24">
        <v>0</v>
      </c>
      <c r="Q1886" s="24">
        <v>0</v>
      </c>
      <c r="R1886" s="24">
        <v>0</v>
      </c>
      <c r="S1886" s="24">
        <v>0</v>
      </c>
      <c r="T1886" s="24">
        <v>0</v>
      </c>
      <c r="U1886" s="24"/>
      <c r="V1886" s="8">
        <f t="shared" si="51"/>
      </c>
      <c r="W1886" s="25"/>
      <c r="X1886" s="25"/>
      <c r="Y1886" s="25"/>
      <c r="Z1886" s="25"/>
      <c r="AA1886" s="25"/>
      <c r="AB1886" s="25"/>
      <c r="AC1886" s="25"/>
      <c r="AD1886" s="26"/>
    </row>
    <row r="1888" spans="2:30" ht="12.75">
      <c r="B1888" s="42">
        <v>5</v>
      </c>
      <c r="C1888" s="11"/>
      <c r="D1888" s="11"/>
      <c r="E1888" s="11"/>
      <c r="F1888" s="11"/>
      <c r="G1888" s="11"/>
      <c r="H1888" s="28">
        <f>SUM(H1889:H1906)</f>
        <v>0</v>
      </c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0"/>
      <c r="V1888" s="11"/>
      <c r="W1888" s="11"/>
      <c r="X1888" s="11"/>
      <c r="Y1888" s="11"/>
      <c r="Z1888" s="11"/>
      <c r="AA1888" s="11"/>
      <c r="AB1888" s="11"/>
      <c r="AC1888" s="11"/>
      <c r="AD1888" s="13"/>
    </row>
    <row r="1889" spans="2:30" ht="12.75">
      <c r="B1889" s="37" t="s">
        <v>42</v>
      </c>
      <c r="C1889" s="4"/>
      <c r="D1889" s="4"/>
      <c r="E1889" s="5" t="s">
        <v>41</v>
      </c>
      <c r="F1889" s="38" t="str">
        <f aca="true" t="shared" si="52" ref="F1889:G1906">F1792</f>
        <v>BS23</v>
      </c>
      <c r="G1889" s="39">
        <f t="shared" si="52"/>
        <v>10</v>
      </c>
      <c r="H1889">
        <f>IF(F1889=Tabelle1!$B$25,G1889,0)</f>
        <v>0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4"/>
      <c r="W1889" s="4"/>
      <c r="X1889" s="4"/>
      <c r="Y1889" s="4"/>
      <c r="Z1889" s="4"/>
      <c r="AA1889" s="4"/>
      <c r="AB1889" s="4"/>
      <c r="AC1889" s="4"/>
      <c r="AD1889" s="15"/>
    </row>
    <row r="1890" spans="2:30" ht="12.75">
      <c r="B1890" s="14"/>
      <c r="C1890" s="4"/>
      <c r="D1890" s="4"/>
      <c r="E1890" s="4"/>
      <c r="F1890" s="38" t="str">
        <f t="shared" si="52"/>
        <v>TBM23</v>
      </c>
      <c r="G1890" s="39">
        <f t="shared" si="52"/>
        <v>20</v>
      </c>
      <c r="H1890">
        <f>IF(F1890=Tabelle1!$B$25,G1890,0)</f>
        <v>0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4"/>
      <c r="W1890" s="4"/>
      <c r="X1890" s="4"/>
      <c r="Y1890" s="4"/>
      <c r="Z1890" s="4"/>
      <c r="AA1890" s="4"/>
      <c r="AB1890" s="4"/>
      <c r="AC1890" s="4"/>
      <c r="AD1890" s="15"/>
    </row>
    <row r="1891" spans="2:30" ht="12.75">
      <c r="B1891" s="14"/>
      <c r="C1891" s="4"/>
      <c r="D1891" s="4"/>
      <c r="E1891" s="4"/>
      <c r="F1891" s="38" t="str">
        <f t="shared" si="52"/>
        <v>FA23</v>
      </c>
      <c r="G1891" s="39">
        <f t="shared" si="52"/>
        <v>30</v>
      </c>
      <c r="H1891">
        <f>IF(F1891=Tabelle1!$B$25,G1891,0)</f>
        <v>0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4"/>
      <c r="W1891" s="4"/>
      <c r="X1891" s="4"/>
      <c r="Y1891" s="4"/>
      <c r="Z1891" s="4"/>
      <c r="AA1891" s="4"/>
      <c r="AB1891" s="4"/>
      <c r="AC1891" s="4"/>
      <c r="AD1891" s="15"/>
    </row>
    <row r="1892" spans="2:30" ht="12.75">
      <c r="B1892" s="14"/>
      <c r="C1892" s="4"/>
      <c r="D1892" s="4"/>
      <c r="E1892" s="4"/>
      <c r="F1892" s="38" t="str">
        <f t="shared" si="52"/>
        <v>FA13</v>
      </c>
      <c r="G1892" s="39">
        <f t="shared" si="52"/>
        <v>40</v>
      </c>
      <c r="H1892">
        <f>IF(F1892=Tabelle1!$B$25,G1892,0)</f>
        <v>0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4"/>
      <c r="W1892" s="4"/>
      <c r="X1892" s="4"/>
      <c r="Y1892" s="4"/>
      <c r="Z1892" s="4"/>
      <c r="AA1892" s="4"/>
      <c r="AB1892" s="4"/>
      <c r="AC1892" s="4"/>
      <c r="AD1892" s="15"/>
    </row>
    <row r="1893" spans="2:30" ht="12.75">
      <c r="B1893" s="14"/>
      <c r="C1893" s="4"/>
      <c r="D1893" s="4"/>
      <c r="E1893" s="4"/>
      <c r="F1893" s="38" t="str">
        <f t="shared" si="52"/>
        <v>SLM18</v>
      </c>
      <c r="G1893" s="39">
        <f t="shared" si="52"/>
        <v>50</v>
      </c>
      <c r="H1893">
        <f>IF(F1893=Tabelle1!$B$25,G1893,0)</f>
        <v>0</v>
      </c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15"/>
    </row>
    <row r="1894" spans="2:30" ht="12.75">
      <c r="B1894" s="14"/>
      <c r="C1894" s="4"/>
      <c r="D1894" s="4"/>
      <c r="E1894" s="4"/>
      <c r="F1894" s="38" t="str">
        <f t="shared" si="52"/>
        <v>SLM13</v>
      </c>
      <c r="G1894" s="39">
        <f t="shared" si="52"/>
        <v>60</v>
      </c>
      <c r="H1894">
        <f>IF(F1894=Tabelle1!$B$25,G1894,0)</f>
        <v>0</v>
      </c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15"/>
    </row>
    <row r="1895" spans="2:30" ht="12.75">
      <c r="B1895" s="14"/>
      <c r="C1895" s="4"/>
      <c r="D1895" s="4"/>
      <c r="E1895" s="4"/>
      <c r="F1895" s="40" t="str">
        <f t="shared" si="52"/>
        <v>für neues1</v>
      </c>
      <c r="G1895" s="41">
        <f t="shared" si="52"/>
        <v>70</v>
      </c>
      <c r="H1895">
        <f>IF(F1895=Tabelle1!$B$25,G1895,0)</f>
        <v>0</v>
      </c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15"/>
    </row>
    <row r="1896" spans="2:30" ht="12.75">
      <c r="B1896" s="14"/>
      <c r="C1896" s="4"/>
      <c r="D1896" s="4"/>
      <c r="E1896" s="4"/>
      <c r="F1896" s="40" t="str">
        <f t="shared" si="52"/>
        <v>für neues2</v>
      </c>
      <c r="G1896" s="41">
        <f t="shared" si="52"/>
        <v>80</v>
      </c>
      <c r="H1896">
        <f>IF(F1896=Tabelle1!$B$25,G1896,0)</f>
        <v>0</v>
      </c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15"/>
    </row>
    <row r="1897" spans="2:30" ht="12.75">
      <c r="B1897" s="14"/>
      <c r="C1897" s="4"/>
      <c r="D1897" s="4"/>
      <c r="E1897" s="4"/>
      <c r="F1897" s="40" t="str">
        <f t="shared" si="52"/>
        <v>für neues3</v>
      </c>
      <c r="G1897" s="41">
        <f t="shared" si="52"/>
        <v>90</v>
      </c>
      <c r="H1897">
        <f>IF(F1897=Tabelle1!$B$25,G1897,0)</f>
        <v>0</v>
      </c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15"/>
    </row>
    <row r="1898" spans="2:30" ht="12.75">
      <c r="B1898" s="14"/>
      <c r="C1898" s="4"/>
      <c r="D1898" s="4"/>
      <c r="E1898" s="4"/>
      <c r="F1898" s="40" t="str">
        <f t="shared" si="52"/>
        <v>für neues4</v>
      </c>
      <c r="G1898" s="41">
        <f t="shared" si="52"/>
        <v>100</v>
      </c>
      <c r="H1898">
        <f>IF(F1898=Tabelle1!$B$25,G1898,0)</f>
        <v>0</v>
      </c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15"/>
    </row>
    <row r="1899" spans="2:30" ht="12.75">
      <c r="B1899" s="14"/>
      <c r="C1899" s="4"/>
      <c r="D1899" s="4"/>
      <c r="E1899" s="4"/>
      <c r="F1899" s="40" t="str">
        <f t="shared" si="52"/>
        <v>für neues5</v>
      </c>
      <c r="G1899" s="41">
        <f t="shared" si="52"/>
        <v>110</v>
      </c>
      <c r="H1899">
        <f>IF(F1899=Tabelle1!$B$25,G1899,0)</f>
        <v>0</v>
      </c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15"/>
    </row>
    <row r="1900" spans="2:30" ht="12.75">
      <c r="B1900" s="14"/>
      <c r="C1900" s="4"/>
      <c r="D1900" s="4"/>
      <c r="E1900" s="4"/>
      <c r="F1900" s="40" t="str">
        <f t="shared" si="52"/>
        <v>für neues6</v>
      </c>
      <c r="G1900" s="41">
        <f t="shared" si="52"/>
        <v>120</v>
      </c>
      <c r="H1900">
        <f>IF(F1900=Tabelle1!$B$25,G1900,0)</f>
        <v>0</v>
      </c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15"/>
    </row>
    <row r="1901" spans="2:30" ht="12.75">
      <c r="B1901" s="14"/>
      <c r="C1901" s="4"/>
      <c r="D1901" s="4"/>
      <c r="E1901" s="4"/>
      <c r="F1901" s="40" t="str">
        <f t="shared" si="52"/>
        <v>für neues7</v>
      </c>
      <c r="G1901" s="41">
        <f t="shared" si="52"/>
        <v>130</v>
      </c>
      <c r="H1901">
        <f>IF(F1901=Tabelle1!$B$25,G1901,0)</f>
        <v>0</v>
      </c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15"/>
    </row>
    <row r="1902" spans="2:30" ht="12.75">
      <c r="B1902" s="14"/>
      <c r="C1902" s="4"/>
      <c r="D1902" s="4"/>
      <c r="E1902" s="4"/>
      <c r="F1902" s="40" t="str">
        <f t="shared" si="52"/>
        <v>für neues8</v>
      </c>
      <c r="G1902" s="41">
        <f t="shared" si="52"/>
        <v>140</v>
      </c>
      <c r="H1902">
        <f>IF(F1902=Tabelle1!$B$25,G1902,0)</f>
        <v>0</v>
      </c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15"/>
    </row>
    <row r="1903" spans="2:30" ht="12.75">
      <c r="B1903" s="14"/>
      <c r="C1903" s="4"/>
      <c r="D1903" s="4"/>
      <c r="E1903" s="4"/>
      <c r="F1903" s="40" t="str">
        <f t="shared" si="52"/>
        <v>für neues9</v>
      </c>
      <c r="G1903" s="41">
        <f t="shared" si="52"/>
        <v>150</v>
      </c>
      <c r="H1903">
        <f>IF(F1903=Tabelle1!$B$25,G1903,0)</f>
        <v>0</v>
      </c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15"/>
    </row>
    <row r="1904" spans="2:30" ht="12.75">
      <c r="B1904" s="14"/>
      <c r="C1904" s="4"/>
      <c r="D1904" s="4"/>
      <c r="E1904" s="4"/>
      <c r="F1904" s="40" t="str">
        <f t="shared" si="52"/>
        <v>für neues10</v>
      </c>
      <c r="G1904" s="41">
        <f t="shared" si="52"/>
        <v>160</v>
      </c>
      <c r="H1904">
        <f>IF(F1904=Tabelle1!$B$25,G1904,0)</f>
        <v>0</v>
      </c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15"/>
    </row>
    <row r="1905" spans="2:30" ht="12.75">
      <c r="B1905" s="14"/>
      <c r="C1905" s="4"/>
      <c r="D1905" s="4"/>
      <c r="E1905" s="4"/>
      <c r="F1905" s="40" t="str">
        <f t="shared" si="52"/>
        <v>für neues11</v>
      </c>
      <c r="G1905" s="41">
        <f t="shared" si="52"/>
        <v>170</v>
      </c>
      <c r="H1905">
        <f>IF(F1905=Tabelle1!$B$25,G1905,0)</f>
        <v>0</v>
      </c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15"/>
    </row>
    <row r="1906" spans="2:30" ht="12.75">
      <c r="B1906" s="14"/>
      <c r="C1906" s="4"/>
      <c r="D1906" s="4"/>
      <c r="E1906" s="4"/>
      <c r="F1906" s="40" t="str">
        <f t="shared" si="52"/>
        <v>für neues12</v>
      </c>
      <c r="G1906" s="41">
        <f t="shared" si="52"/>
        <v>180</v>
      </c>
      <c r="H1906">
        <f>IF(F1906=Tabelle1!$B$25,G1906,0)</f>
        <v>0</v>
      </c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15"/>
    </row>
    <row r="1907" spans="2:30" ht="13.5" thickBot="1">
      <c r="B1907" s="1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17"/>
      <c r="AA1907" s="4"/>
      <c r="AB1907" s="4"/>
      <c r="AC1907" s="4"/>
      <c r="AD1907" s="15">
        <f>AD1810+1</f>
        <v>5</v>
      </c>
    </row>
    <row r="1908" spans="2:30" ht="12.75">
      <c r="B1908" s="18" t="e">
        <f>LOOKUP(H1888,C1908:T1908,C1909:T1909)</f>
        <v>#N/A</v>
      </c>
      <c r="C1908" s="19">
        <v>10</v>
      </c>
      <c r="D1908" s="19">
        <v>20</v>
      </c>
      <c r="E1908" s="19">
        <v>30</v>
      </c>
      <c r="F1908" s="19">
        <v>40</v>
      </c>
      <c r="G1908" s="19">
        <v>50</v>
      </c>
      <c r="H1908" s="19">
        <v>60</v>
      </c>
      <c r="I1908" s="19">
        <v>70</v>
      </c>
      <c r="J1908" s="19">
        <v>80</v>
      </c>
      <c r="K1908" s="19">
        <v>90</v>
      </c>
      <c r="L1908" s="19">
        <v>100</v>
      </c>
      <c r="M1908" s="19">
        <v>110</v>
      </c>
      <c r="N1908" s="19">
        <v>120</v>
      </c>
      <c r="O1908" s="19">
        <v>130</v>
      </c>
      <c r="P1908" s="19">
        <v>140</v>
      </c>
      <c r="Q1908" s="19">
        <v>150</v>
      </c>
      <c r="R1908" s="19">
        <v>160</v>
      </c>
      <c r="S1908" s="19">
        <v>170</v>
      </c>
      <c r="T1908" s="19">
        <v>180</v>
      </c>
      <c r="U1908" s="19" t="s">
        <v>72</v>
      </c>
      <c r="V1908" s="6" t="e">
        <f>IF(B1908&gt;0,U1908,"")</f>
        <v>#N/A</v>
      </c>
      <c r="W1908" s="4"/>
      <c r="X1908" s="35" t="e">
        <f>IF(V1908="","",V1908)</f>
        <v>#N/A</v>
      </c>
      <c r="Y1908" s="19" t="e">
        <f>IF(X1908="","",1)</f>
        <v>#N/A</v>
      </c>
      <c r="Z1908" s="4"/>
      <c r="AA1908" s="4"/>
      <c r="AB1908" s="4">
        <v>1</v>
      </c>
      <c r="AC1908" s="4" t="e">
        <f>LOOKUP(AB1908,Y1908:Y1945,X1908:X1945)</f>
        <v>#N/A</v>
      </c>
      <c r="AD1908" s="31" t="e">
        <f>AC1908</f>
        <v>#N/A</v>
      </c>
    </row>
    <row r="1909" spans="2:30" ht="12.75">
      <c r="B1909" s="18"/>
      <c r="C1909" s="19">
        <v>0</v>
      </c>
      <c r="D1909" s="19">
        <v>0</v>
      </c>
      <c r="E1909" s="19">
        <v>30</v>
      </c>
      <c r="F1909" s="19">
        <v>40</v>
      </c>
      <c r="G1909" s="19">
        <v>0</v>
      </c>
      <c r="H1909" s="19">
        <v>0</v>
      </c>
      <c r="I1909" s="19">
        <v>0</v>
      </c>
      <c r="J1909" s="19">
        <v>0</v>
      </c>
      <c r="K1909" s="19">
        <v>0</v>
      </c>
      <c r="L1909" s="19">
        <v>0</v>
      </c>
      <c r="M1909" s="19">
        <v>0</v>
      </c>
      <c r="N1909" s="19">
        <v>0</v>
      </c>
      <c r="O1909" s="19">
        <v>0</v>
      </c>
      <c r="P1909" s="19">
        <v>0</v>
      </c>
      <c r="Q1909" s="19">
        <v>0</v>
      </c>
      <c r="R1909" s="19">
        <v>0</v>
      </c>
      <c r="S1909" s="19">
        <v>0</v>
      </c>
      <c r="T1909" s="19">
        <v>0</v>
      </c>
      <c r="U1909" s="19"/>
      <c r="V1909" s="7">
        <f aca="true" t="shared" si="53" ref="V1909:V1949">IF(B1909&gt;0,U1909,"")</f>
      </c>
      <c r="W1909" s="4"/>
      <c r="X1909" s="35" t="e">
        <f>IF(V1910="","",V1910)</f>
        <v>#N/A</v>
      </c>
      <c r="Y1909" s="19" t="e">
        <f>IF(X1909="","",(SUM(Y1908:Y1908)+1))</f>
        <v>#N/A</v>
      </c>
      <c r="Z1909" s="4"/>
      <c r="AA1909" s="4"/>
      <c r="AB1909" s="4">
        <f aca="true" t="shared" si="54" ref="AB1909:AB1917">AB1908*2</f>
        <v>2</v>
      </c>
      <c r="AC1909" s="4" t="e">
        <f>LOOKUP(AB1909,Y1908:Y1945,X1908:X1945)</f>
        <v>#N/A</v>
      </c>
      <c r="AD1909" s="32" t="e">
        <f>IF(AC1909=AC1908," ",AC1909)</f>
        <v>#N/A</v>
      </c>
    </row>
    <row r="1910" spans="2:30" ht="12.75">
      <c r="B1910" s="20" t="e">
        <f>LOOKUP(H1888,C1910:T1910,C1911:T1911)</f>
        <v>#N/A</v>
      </c>
      <c r="C1910" s="4">
        <v>10</v>
      </c>
      <c r="D1910" s="4">
        <v>20</v>
      </c>
      <c r="E1910" s="4">
        <v>30</v>
      </c>
      <c r="F1910" s="4">
        <v>40</v>
      </c>
      <c r="G1910" s="4">
        <v>50</v>
      </c>
      <c r="H1910" s="4">
        <v>60</v>
      </c>
      <c r="I1910" s="9">
        <v>70</v>
      </c>
      <c r="J1910" s="9">
        <v>80</v>
      </c>
      <c r="K1910" s="9">
        <v>90</v>
      </c>
      <c r="L1910" s="9">
        <v>100</v>
      </c>
      <c r="M1910" s="9">
        <v>110</v>
      </c>
      <c r="N1910" s="9">
        <v>120</v>
      </c>
      <c r="O1910" s="9">
        <v>130</v>
      </c>
      <c r="P1910" s="9">
        <v>140</v>
      </c>
      <c r="Q1910" s="9">
        <v>150</v>
      </c>
      <c r="R1910" s="9">
        <v>160</v>
      </c>
      <c r="S1910" s="9">
        <v>170</v>
      </c>
      <c r="T1910" s="9">
        <v>180</v>
      </c>
      <c r="U1910" s="4" t="s">
        <v>73</v>
      </c>
      <c r="V1910" s="7" t="e">
        <f t="shared" si="53"/>
        <v>#N/A</v>
      </c>
      <c r="W1910" s="4"/>
      <c r="X1910" s="35" t="e">
        <f>IF(V1912="","",V1912)</f>
        <v>#N/A</v>
      </c>
      <c r="Y1910" s="19" t="e">
        <f>IF(X1910="","",(SUM(Y1908:Y1909)+1))</f>
        <v>#N/A</v>
      </c>
      <c r="Z1910" s="4"/>
      <c r="AA1910" s="4"/>
      <c r="AB1910" s="4">
        <f t="shared" si="54"/>
        <v>4</v>
      </c>
      <c r="AC1910" s="4" t="e">
        <f>LOOKUP(AB1910,Y1908:Y1945,X1908:X1945)</f>
        <v>#N/A</v>
      </c>
      <c r="AD1910" s="32" t="e">
        <f aca="true" t="shared" si="55" ref="AD1910:AD1917">IF(AC1910=AC1909," ",AC1910)</f>
        <v>#N/A</v>
      </c>
    </row>
    <row r="1911" spans="2:30" ht="12.75">
      <c r="B1911" s="21"/>
      <c r="C1911" s="4">
        <v>0</v>
      </c>
      <c r="D1911" s="4">
        <v>0</v>
      </c>
      <c r="E1911" s="4">
        <v>30</v>
      </c>
      <c r="F1911" s="4">
        <v>40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/>
      <c r="V1911" s="7">
        <f t="shared" si="53"/>
      </c>
      <c r="W1911" s="4"/>
      <c r="X1911" s="35" t="e">
        <f>IF(V1914="","",V1914)</f>
        <v>#N/A</v>
      </c>
      <c r="Y1911" s="19" t="e">
        <f>IF(X1911="","",(SUM(Y1908:Y1910)+1))</f>
        <v>#N/A</v>
      </c>
      <c r="Z1911" s="4"/>
      <c r="AA1911" s="4"/>
      <c r="AB1911" s="4">
        <f t="shared" si="54"/>
        <v>8</v>
      </c>
      <c r="AC1911" s="4" t="e">
        <f>LOOKUP(AB1911,Y1908:Y1945,X1908:X1945)</f>
        <v>#N/A</v>
      </c>
      <c r="AD1911" s="32" t="e">
        <f t="shared" si="55"/>
        <v>#N/A</v>
      </c>
    </row>
    <row r="1912" spans="2:30" ht="12.75">
      <c r="B1912" s="18" t="e">
        <f>LOOKUP(H1888,C1912:T1912,C1913:T1913)</f>
        <v>#N/A</v>
      </c>
      <c r="C1912" s="19">
        <v>10</v>
      </c>
      <c r="D1912" s="19">
        <v>20</v>
      </c>
      <c r="E1912" s="19">
        <v>30</v>
      </c>
      <c r="F1912" s="19">
        <v>40</v>
      </c>
      <c r="G1912" s="19">
        <v>50</v>
      </c>
      <c r="H1912" s="19">
        <v>60</v>
      </c>
      <c r="I1912" s="19">
        <v>70</v>
      </c>
      <c r="J1912" s="19">
        <v>80</v>
      </c>
      <c r="K1912" s="19">
        <v>90</v>
      </c>
      <c r="L1912" s="19">
        <v>100</v>
      </c>
      <c r="M1912" s="19">
        <v>110</v>
      </c>
      <c r="N1912" s="19">
        <v>120</v>
      </c>
      <c r="O1912" s="19">
        <v>130</v>
      </c>
      <c r="P1912" s="19">
        <v>140</v>
      </c>
      <c r="Q1912" s="19">
        <v>150</v>
      </c>
      <c r="R1912" s="19">
        <v>160</v>
      </c>
      <c r="S1912" s="19">
        <v>170</v>
      </c>
      <c r="T1912" s="19">
        <v>180</v>
      </c>
      <c r="U1912" s="19" t="s">
        <v>74</v>
      </c>
      <c r="V1912" s="7" t="e">
        <f t="shared" si="53"/>
        <v>#N/A</v>
      </c>
      <c r="W1912" s="4"/>
      <c r="X1912" s="35" t="e">
        <f>IF(V1916="","",V1916)</f>
        <v>#N/A</v>
      </c>
      <c r="Y1912" s="19" t="e">
        <f>IF(X1912="","",(SUM(Y1908:Y1911)+1))</f>
        <v>#N/A</v>
      </c>
      <c r="Z1912" s="4"/>
      <c r="AA1912" s="4"/>
      <c r="AB1912" s="4">
        <f t="shared" si="54"/>
        <v>16</v>
      </c>
      <c r="AC1912" s="4" t="e">
        <f>LOOKUP(AB1912,Y1908:Y1945,X1908:X1945)</f>
        <v>#N/A</v>
      </c>
      <c r="AD1912" s="32" t="e">
        <f t="shared" si="55"/>
        <v>#N/A</v>
      </c>
    </row>
    <row r="1913" spans="2:30" ht="12.75">
      <c r="B1913" s="18"/>
      <c r="C1913" s="19">
        <v>10</v>
      </c>
      <c r="D1913" s="19">
        <v>0</v>
      </c>
      <c r="E1913" s="19">
        <v>30</v>
      </c>
      <c r="F1913" s="19">
        <v>40</v>
      </c>
      <c r="G1913" s="19">
        <v>0</v>
      </c>
      <c r="H1913" s="19">
        <v>0</v>
      </c>
      <c r="I1913" s="19">
        <v>0</v>
      </c>
      <c r="J1913" s="19">
        <v>0</v>
      </c>
      <c r="K1913" s="19">
        <v>0</v>
      </c>
      <c r="L1913" s="19">
        <v>0</v>
      </c>
      <c r="M1913" s="19">
        <v>0</v>
      </c>
      <c r="N1913" s="19">
        <v>0</v>
      </c>
      <c r="O1913" s="19">
        <v>0</v>
      </c>
      <c r="P1913" s="19">
        <v>0</v>
      </c>
      <c r="Q1913" s="19">
        <v>0</v>
      </c>
      <c r="R1913" s="19">
        <v>0</v>
      </c>
      <c r="S1913" s="19">
        <v>0</v>
      </c>
      <c r="T1913" s="19">
        <v>0</v>
      </c>
      <c r="U1913" s="19"/>
      <c r="V1913" s="7">
        <f t="shared" si="53"/>
      </c>
      <c r="W1913" s="4"/>
      <c r="X1913" s="35" t="e">
        <f>IF(V1918="","",V1918)</f>
        <v>#N/A</v>
      </c>
      <c r="Y1913" s="19" t="e">
        <f>IF(X1913="","",(SUM(Y1908:Y1912)+1))</f>
        <v>#N/A</v>
      </c>
      <c r="Z1913" s="4"/>
      <c r="AA1913" s="4"/>
      <c r="AB1913" s="4">
        <f t="shared" si="54"/>
        <v>32</v>
      </c>
      <c r="AC1913" s="4" t="e">
        <f>LOOKUP(AB1913,Y1908:Y1945,X1908:X1945)</f>
        <v>#N/A</v>
      </c>
      <c r="AD1913" s="32" t="e">
        <f t="shared" si="55"/>
        <v>#N/A</v>
      </c>
    </row>
    <row r="1914" spans="2:30" ht="12.75">
      <c r="B1914" s="20" t="e">
        <f>LOOKUP(H1888,C1914:T1914,C1915:T1915)</f>
        <v>#N/A</v>
      </c>
      <c r="C1914" s="4">
        <v>10</v>
      </c>
      <c r="D1914" s="4">
        <v>20</v>
      </c>
      <c r="E1914" s="4">
        <v>30</v>
      </c>
      <c r="F1914" s="4">
        <v>40</v>
      </c>
      <c r="G1914" s="4">
        <v>50</v>
      </c>
      <c r="H1914" s="4">
        <v>60</v>
      </c>
      <c r="I1914" s="9">
        <v>70</v>
      </c>
      <c r="J1914" s="9">
        <v>80</v>
      </c>
      <c r="K1914" s="9">
        <v>90</v>
      </c>
      <c r="L1914" s="9">
        <v>100</v>
      </c>
      <c r="M1914" s="9">
        <v>110</v>
      </c>
      <c r="N1914" s="9">
        <v>120</v>
      </c>
      <c r="O1914" s="9">
        <v>130</v>
      </c>
      <c r="P1914" s="9">
        <v>140</v>
      </c>
      <c r="Q1914" s="9">
        <v>150</v>
      </c>
      <c r="R1914" s="9">
        <v>160</v>
      </c>
      <c r="S1914" s="9">
        <v>170</v>
      </c>
      <c r="T1914" s="9">
        <v>180</v>
      </c>
      <c r="U1914" s="4" t="s">
        <v>75</v>
      </c>
      <c r="V1914" s="7" t="e">
        <f t="shared" si="53"/>
        <v>#N/A</v>
      </c>
      <c r="W1914" s="4"/>
      <c r="X1914" s="35" t="e">
        <f>IF(V1920="","",V1920)</f>
        <v>#N/A</v>
      </c>
      <c r="Y1914" s="19" t="e">
        <f>IF(X1914="","",(SUM(Y1908:Y1913)+1))</f>
        <v>#N/A</v>
      </c>
      <c r="Z1914" s="4"/>
      <c r="AA1914" s="4"/>
      <c r="AB1914" s="4">
        <f t="shared" si="54"/>
        <v>64</v>
      </c>
      <c r="AC1914" s="4" t="e">
        <f>LOOKUP(AB1914,Y1908:Y1945,X1908:X1945)</f>
        <v>#N/A</v>
      </c>
      <c r="AD1914" s="32" t="e">
        <f t="shared" si="55"/>
        <v>#N/A</v>
      </c>
    </row>
    <row r="1915" spans="2:30" ht="12.75">
      <c r="B1915" s="21"/>
      <c r="C1915" s="4">
        <v>0</v>
      </c>
      <c r="D1915" s="4">
        <v>0</v>
      </c>
      <c r="E1915" s="4">
        <v>30</v>
      </c>
      <c r="F1915" s="4">
        <v>40</v>
      </c>
      <c r="G1915" s="4">
        <v>50</v>
      </c>
      <c r="H1915" s="4">
        <v>60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/>
      <c r="V1915" s="7">
        <f t="shared" si="53"/>
      </c>
      <c r="W1915" s="4"/>
      <c r="X1915" s="35" t="e">
        <f>IF(V1922="","",V1922)</f>
        <v>#N/A</v>
      </c>
      <c r="Y1915" s="19" t="e">
        <f>IF(X1915="","",(SUM(Y1908:Y1914)+1))</f>
        <v>#N/A</v>
      </c>
      <c r="Z1915" s="4"/>
      <c r="AA1915" s="4"/>
      <c r="AB1915" s="4">
        <f t="shared" si="54"/>
        <v>128</v>
      </c>
      <c r="AC1915" s="4" t="e">
        <f>LOOKUP(AB1915,Y1908:Y1945,X1908:X1945)</f>
        <v>#N/A</v>
      </c>
      <c r="AD1915" s="32" t="e">
        <f t="shared" si="55"/>
        <v>#N/A</v>
      </c>
    </row>
    <row r="1916" spans="2:30" ht="12.75">
      <c r="B1916" s="18" t="e">
        <f>LOOKUP(H1888,C1916:T1916,C1917:T1917)</f>
        <v>#N/A</v>
      </c>
      <c r="C1916" s="19">
        <v>10</v>
      </c>
      <c r="D1916" s="19">
        <v>20</v>
      </c>
      <c r="E1916" s="19">
        <v>30</v>
      </c>
      <c r="F1916" s="19">
        <v>40</v>
      </c>
      <c r="G1916" s="19">
        <v>50</v>
      </c>
      <c r="H1916" s="19">
        <v>60</v>
      </c>
      <c r="I1916" s="19">
        <v>70</v>
      </c>
      <c r="J1916" s="19">
        <v>80</v>
      </c>
      <c r="K1916" s="19">
        <v>90</v>
      </c>
      <c r="L1916" s="19">
        <v>100</v>
      </c>
      <c r="M1916" s="19">
        <v>110</v>
      </c>
      <c r="N1916" s="19">
        <v>120</v>
      </c>
      <c r="O1916" s="19">
        <v>130</v>
      </c>
      <c r="P1916" s="19">
        <v>140</v>
      </c>
      <c r="Q1916" s="19">
        <v>150</v>
      </c>
      <c r="R1916" s="19">
        <v>160</v>
      </c>
      <c r="S1916" s="19">
        <v>170</v>
      </c>
      <c r="T1916" s="19">
        <v>180</v>
      </c>
      <c r="U1916" s="19" t="s">
        <v>76</v>
      </c>
      <c r="V1916" s="7" t="e">
        <f t="shared" si="53"/>
        <v>#N/A</v>
      </c>
      <c r="W1916" s="4"/>
      <c r="X1916" s="35" t="e">
        <f>IF(V1924="","",V1924)</f>
        <v>#N/A</v>
      </c>
      <c r="Y1916" s="19" t="e">
        <f>IF(X1916="","",(SUM(Y1908:Y1915)+1))</f>
        <v>#N/A</v>
      </c>
      <c r="Z1916" s="4"/>
      <c r="AA1916" s="4"/>
      <c r="AB1916" s="4">
        <f t="shared" si="54"/>
        <v>256</v>
      </c>
      <c r="AC1916" s="4" t="e">
        <f>LOOKUP(AB1916,Y1908:Y1945,X1908:X1945)</f>
        <v>#N/A</v>
      </c>
      <c r="AD1916" s="32" t="e">
        <f t="shared" si="55"/>
        <v>#N/A</v>
      </c>
    </row>
    <row r="1917" spans="2:30" ht="12.75">
      <c r="B1917" s="18"/>
      <c r="C1917" s="19">
        <v>0</v>
      </c>
      <c r="D1917" s="19">
        <v>0</v>
      </c>
      <c r="E1917" s="19">
        <v>30</v>
      </c>
      <c r="F1917" s="19">
        <v>40</v>
      </c>
      <c r="G1917" s="19">
        <v>0</v>
      </c>
      <c r="H1917" s="19">
        <v>0</v>
      </c>
      <c r="I1917" s="19">
        <v>0</v>
      </c>
      <c r="J1917" s="19">
        <v>0</v>
      </c>
      <c r="K1917" s="19">
        <v>0</v>
      </c>
      <c r="L1917" s="19">
        <v>0</v>
      </c>
      <c r="M1917" s="19">
        <v>0</v>
      </c>
      <c r="N1917" s="19">
        <v>0</v>
      </c>
      <c r="O1917" s="19">
        <v>0</v>
      </c>
      <c r="P1917" s="19">
        <v>0</v>
      </c>
      <c r="Q1917" s="19">
        <v>0</v>
      </c>
      <c r="R1917" s="19">
        <v>0</v>
      </c>
      <c r="S1917" s="19">
        <v>0</v>
      </c>
      <c r="T1917" s="19">
        <v>0</v>
      </c>
      <c r="U1917" s="19"/>
      <c r="V1917" s="7">
        <f t="shared" si="53"/>
      </c>
      <c r="W1917" s="4"/>
      <c r="X1917" s="35" t="e">
        <f>IF(V1926="","",V1926)</f>
        <v>#N/A</v>
      </c>
      <c r="Y1917" s="19" t="e">
        <f>IF(X1917="","",(SUM(Y1908:Y1916)+1))</f>
        <v>#N/A</v>
      </c>
      <c r="Z1917" s="4"/>
      <c r="AA1917" s="4"/>
      <c r="AB1917" s="4">
        <f t="shared" si="54"/>
        <v>512</v>
      </c>
      <c r="AC1917" s="4" t="e">
        <f>LOOKUP(AB1917,Y1908:Y1945,X1908:X1945)</f>
        <v>#N/A</v>
      </c>
      <c r="AD1917" s="32" t="e">
        <f t="shared" si="55"/>
        <v>#N/A</v>
      </c>
    </row>
    <row r="1918" spans="2:30" ht="12.75">
      <c r="B1918" s="20" t="e">
        <f>LOOKUP(H1888,C1918:T1918,C1919:T1919)</f>
        <v>#N/A</v>
      </c>
      <c r="C1918" s="4">
        <v>10</v>
      </c>
      <c r="D1918" s="4">
        <v>20</v>
      </c>
      <c r="E1918" s="4">
        <v>30</v>
      </c>
      <c r="F1918" s="4">
        <v>40</v>
      </c>
      <c r="G1918" s="4">
        <v>50</v>
      </c>
      <c r="H1918" s="4">
        <v>60</v>
      </c>
      <c r="I1918" s="9">
        <v>70</v>
      </c>
      <c r="J1918" s="9">
        <v>80</v>
      </c>
      <c r="K1918" s="9">
        <v>90</v>
      </c>
      <c r="L1918" s="9">
        <v>100</v>
      </c>
      <c r="M1918" s="9">
        <v>110</v>
      </c>
      <c r="N1918" s="9">
        <v>120</v>
      </c>
      <c r="O1918" s="9">
        <v>130</v>
      </c>
      <c r="P1918" s="9">
        <v>140</v>
      </c>
      <c r="Q1918" s="9">
        <v>150</v>
      </c>
      <c r="R1918" s="9">
        <v>160</v>
      </c>
      <c r="S1918" s="9">
        <v>170</v>
      </c>
      <c r="T1918" s="9">
        <v>180</v>
      </c>
      <c r="U1918" s="4" t="s">
        <v>77</v>
      </c>
      <c r="V1918" s="7" t="e">
        <f t="shared" si="53"/>
        <v>#N/A</v>
      </c>
      <c r="W1918" s="4"/>
      <c r="X1918" s="35" t="e">
        <f>IF(V1928="","",V1928)</f>
        <v>#N/A</v>
      </c>
      <c r="Y1918" s="19" t="e">
        <f>IF(X1918="","",(SUM(Y1908:Y1917)+1))</f>
        <v>#N/A</v>
      </c>
      <c r="Z1918" s="4"/>
      <c r="AA1918" s="4"/>
      <c r="AB1918" s="4">
        <f aca="true" t="shared" si="56" ref="AB1918:AB1945">AB1917*2</f>
        <v>1024</v>
      </c>
      <c r="AC1918" s="4" t="e">
        <f>LOOKUP(AB1918,Y1908:Y1945,X1908:X1945)</f>
        <v>#N/A</v>
      </c>
      <c r="AD1918" s="32" t="e">
        <f>IF(AC1918=AC1917," ",AC1918)</f>
        <v>#N/A</v>
      </c>
    </row>
    <row r="1919" spans="2:30" ht="12.75">
      <c r="B1919" s="21"/>
      <c r="C1919" s="4">
        <v>0</v>
      </c>
      <c r="D1919" s="4">
        <v>0</v>
      </c>
      <c r="E1919" s="4">
        <v>30</v>
      </c>
      <c r="F1919" s="4">
        <v>40</v>
      </c>
      <c r="G1919" s="4">
        <v>0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/>
      <c r="V1919" s="7">
        <f t="shared" si="53"/>
      </c>
      <c r="W1919" s="4"/>
      <c r="X1919" s="35" t="e">
        <f>IF(V1930="","",V1930)</f>
        <v>#N/A</v>
      </c>
      <c r="Y1919" s="19" t="e">
        <f>IF(X1919="","",(SUM(Y1908:Y1918)+1))</f>
        <v>#N/A</v>
      </c>
      <c r="Z1919" s="4"/>
      <c r="AA1919" s="4"/>
      <c r="AB1919" s="4">
        <f t="shared" si="56"/>
        <v>2048</v>
      </c>
      <c r="AC1919" s="4" t="e">
        <f>LOOKUP(AB1919,Y1908:Y1945,X1908:X1945)</f>
        <v>#N/A</v>
      </c>
      <c r="AD1919" s="33" t="e">
        <f aca="true" t="shared" si="57" ref="AD1919:AD1944">IF(AC1919=AC1918," ",AC1919)</f>
        <v>#N/A</v>
      </c>
    </row>
    <row r="1920" spans="2:30" ht="12.75">
      <c r="B1920" s="18" t="e">
        <f>LOOKUP(H1888,C1920:T1920,C1921:T1921)</f>
        <v>#N/A</v>
      </c>
      <c r="C1920" s="19">
        <v>10</v>
      </c>
      <c r="D1920" s="19">
        <v>20</v>
      </c>
      <c r="E1920" s="19">
        <v>30</v>
      </c>
      <c r="F1920" s="19">
        <v>40</v>
      </c>
      <c r="G1920" s="19">
        <v>50</v>
      </c>
      <c r="H1920" s="19">
        <v>60</v>
      </c>
      <c r="I1920" s="19">
        <v>70</v>
      </c>
      <c r="J1920" s="19">
        <v>80</v>
      </c>
      <c r="K1920" s="19">
        <v>90</v>
      </c>
      <c r="L1920" s="19">
        <v>100</v>
      </c>
      <c r="M1920" s="19">
        <v>110</v>
      </c>
      <c r="N1920" s="19">
        <v>120</v>
      </c>
      <c r="O1920" s="19">
        <v>130</v>
      </c>
      <c r="P1920" s="19">
        <v>140</v>
      </c>
      <c r="Q1920" s="19">
        <v>150</v>
      </c>
      <c r="R1920" s="19">
        <v>160</v>
      </c>
      <c r="S1920" s="19">
        <v>170</v>
      </c>
      <c r="T1920" s="19">
        <v>180</v>
      </c>
      <c r="U1920" s="19" t="s">
        <v>78</v>
      </c>
      <c r="V1920" s="7" t="e">
        <f t="shared" si="53"/>
        <v>#N/A</v>
      </c>
      <c r="W1920" s="4"/>
      <c r="X1920" s="35" t="e">
        <f>IF(V1932="","",V1932)</f>
        <v>#N/A</v>
      </c>
      <c r="Y1920" s="19" t="e">
        <f>IF(X1920="","",(SUM(Y1908:Y1919)+1))</f>
        <v>#N/A</v>
      </c>
      <c r="Z1920" s="4"/>
      <c r="AA1920" s="4"/>
      <c r="AB1920" s="4">
        <f t="shared" si="56"/>
        <v>4096</v>
      </c>
      <c r="AC1920" s="4" t="e">
        <f>LOOKUP(AB1920,Y1908:Y1945,X1908:X1945)</f>
        <v>#N/A</v>
      </c>
      <c r="AD1920" s="33" t="e">
        <f t="shared" si="57"/>
        <v>#N/A</v>
      </c>
    </row>
    <row r="1921" spans="2:30" ht="12.75">
      <c r="B1921" s="18"/>
      <c r="C1921" s="19">
        <v>0</v>
      </c>
      <c r="D1921" s="19">
        <v>0</v>
      </c>
      <c r="E1921" s="19">
        <v>30</v>
      </c>
      <c r="F1921" s="19">
        <v>40</v>
      </c>
      <c r="G1921" s="19">
        <v>0</v>
      </c>
      <c r="H1921" s="19">
        <v>0</v>
      </c>
      <c r="I1921" s="19">
        <v>0</v>
      </c>
      <c r="J1921" s="19">
        <v>0</v>
      </c>
      <c r="K1921" s="19">
        <v>0</v>
      </c>
      <c r="L1921" s="19">
        <v>0</v>
      </c>
      <c r="M1921" s="19">
        <v>0</v>
      </c>
      <c r="N1921" s="19">
        <v>0</v>
      </c>
      <c r="O1921" s="19">
        <v>0</v>
      </c>
      <c r="P1921" s="19">
        <v>0</v>
      </c>
      <c r="Q1921" s="19">
        <v>0</v>
      </c>
      <c r="R1921" s="19">
        <v>0</v>
      </c>
      <c r="S1921" s="19">
        <v>0</v>
      </c>
      <c r="T1921" s="19">
        <v>0</v>
      </c>
      <c r="U1921" s="19"/>
      <c r="V1921" s="7">
        <f t="shared" si="53"/>
      </c>
      <c r="W1921" s="4"/>
      <c r="X1921" s="35" t="e">
        <f>IF(V1934="","",V1934)</f>
        <v>#N/A</v>
      </c>
      <c r="Y1921" s="19" t="e">
        <f>IF(X1921="","",(SUM(Y1908:Y1920)+1))</f>
        <v>#N/A</v>
      </c>
      <c r="Z1921" s="4"/>
      <c r="AA1921" s="4"/>
      <c r="AB1921" s="4">
        <f t="shared" si="56"/>
        <v>8192</v>
      </c>
      <c r="AC1921" s="4" t="e">
        <f>LOOKUP(AB1921,Y1908:Y1945,X1908:X1945)</f>
        <v>#N/A</v>
      </c>
      <c r="AD1921" s="33" t="e">
        <f t="shared" si="57"/>
        <v>#N/A</v>
      </c>
    </row>
    <row r="1922" spans="2:30" ht="12.75">
      <c r="B1922" s="20" t="e">
        <f>LOOKUP(H1888,C1922:T1922,C1923:T1923)</f>
        <v>#N/A</v>
      </c>
      <c r="C1922" s="4">
        <v>10</v>
      </c>
      <c r="D1922" s="4">
        <v>20</v>
      </c>
      <c r="E1922" s="4">
        <v>30</v>
      </c>
      <c r="F1922" s="4">
        <v>40</v>
      </c>
      <c r="G1922" s="4">
        <v>50</v>
      </c>
      <c r="H1922" s="4">
        <v>60</v>
      </c>
      <c r="I1922" s="9">
        <v>70</v>
      </c>
      <c r="J1922" s="9">
        <v>80</v>
      </c>
      <c r="K1922" s="9">
        <v>90</v>
      </c>
      <c r="L1922" s="9">
        <v>100</v>
      </c>
      <c r="M1922" s="9">
        <v>110</v>
      </c>
      <c r="N1922" s="9">
        <v>120</v>
      </c>
      <c r="O1922" s="9">
        <v>130</v>
      </c>
      <c r="P1922" s="9">
        <v>140</v>
      </c>
      <c r="Q1922" s="9">
        <v>150</v>
      </c>
      <c r="R1922" s="9">
        <v>160</v>
      </c>
      <c r="S1922" s="9">
        <v>170</v>
      </c>
      <c r="T1922" s="9">
        <v>180</v>
      </c>
      <c r="U1922" s="4" t="s">
        <v>79</v>
      </c>
      <c r="V1922" s="7" t="e">
        <f t="shared" si="53"/>
        <v>#N/A</v>
      </c>
      <c r="W1922" s="4"/>
      <c r="X1922" s="35" t="e">
        <f>IF(V1936="","",V1936)</f>
        <v>#N/A</v>
      </c>
      <c r="Y1922" s="19" t="e">
        <f>IF(X1922="","",(SUM(Y1908:Y1921)+1))</f>
        <v>#N/A</v>
      </c>
      <c r="Z1922" s="4"/>
      <c r="AA1922" s="4"/>
      <c r="AB1922" s="4">
        <f t="shared" si="56"/>
        <v>16384</v>
      </c>
      <c r="AC1922" s="4" t="e">
        <f>LOOKUP(AB1922,Y1908:Y1945,X1908:X1945)</f>
        <v>#N/A</v>
      </c>
      <c r="AD1922" s="33" t="e">
        <f t="shared" si="57"/>
        <v>#N/A</v>
      </c>
    </row>
    <row r="1923" spans="2:30" ht="12.75">
      <c r="B1923" s="21"/>
      <c r="C1923" s="4">
        <v>0</v>
      </c>
      <c r="D1923" s="4">
        <v>20</v>
      </c>
      <c r="E1923" s="4">
        <v>30</v>
      </c>
      <c r="F1923" s="4">
        <v>40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/>
      <c r="V1923" s="7">
        <f t="shared" si="53"/>
      </c>
      <c r="W1923" s="4"/>
      <c r="X1923" s="35" t="e">
        <f>IF(V1938="","",V1938)</f>
        <v>#N/A</v>
      </c>
      <c r="Y1923" s="19" t="e">
        <f>IF(X1923="","",(SUM(Y1908:Y1922)+1))</f>
        <v>#N/A</v>
      </c>
      <c r="Z1923" s="4"/>
      <c r="AA1923" s="4"/>
      <c r="AB1923" s="4">
        <f t="shared" si="56"/>
        <v>32768</v>
      </c>
      <c r="AC1923" s="4" t="e">
        <f>LOOKUP(AB1923,Y1908:Y1945,X1908:X1945)</f>
        <v>#N/A</v>
      </c>
      <c r="AD1923" s="33" t="e">
        <f t="shared" si="57"/>
        <v>#N/A</v>
      </c>
    </row>
    <row r="1924" spans="2:30" ht="12.75">
      <c r="B1924" s="18" t="e">
        <f>LOOKUP(H1888,C1924:T1924,C1925:T1925)</f>
        <v>#N/A</v>
      </c>
      <c r="C1924" s="19">
        <v>10</v>
      </c>
      <c r="D1924" s="19">
        <v>20</v>
      </c>
      <c r="E1924" s="19">
        <v>30</v>
      </c>
      <c r="F1924" s="19">
        <v>40</v>
      </c>
      <c r="G1924" s="19">
        <v>50</v>
      </c>
      <c r="H1924" s="19">
        <v>60</v>
      </c>
      <c r="I1924" s="19">
        <v>70</v>
      </c>
      <c r="J1924" s="19">
        <v>80</v>
      </c>
      <c r="K1924" s="19">
        <v>90</v>
      </c>
      <c r="L1924" s="19">
        <v>100</v>
      </c>
      <c r="M1924" s="19">
        <v>110</v>
      </c>
      <c r="N1924" s="19">
        <v>120</v>
      </c>
      <c r="O1924" s="19">
        <v>130</v>
      </c>
      <c r="P1924" s="19">
        <v>140</v>
      </c>
      <c r="Q1924" s="19">
        <v>150</v>
      </c>
      <c r="R1924" s="19">
        <v>160</v>
      </c>
      <c r="S1924" s="19">
        <v>170</v>
      </c>
      <c r="T1924" s="19">
        <v>180</v>
      </c>
      <c r="U1924" s="19" t="s">
        <v>80</v>
      </c>
      <c r="V1924" s="7" t="e">
        <f t="shared" si="53"/>
        <v>#N/A</v>
      </c>
      <c r="W1924" s="4"/>
      <c r="X1924" s="35" t="e">
        <f>IF(V1940="","",V1940)</f>
        <v>#N/A</v>
      </c>
      <c r="Y1924" s="19" t="e">
        <f>IF(X1924="","",(SUM(Y1908:Y1923)+1))</f>
        <v>#N/A</v>
      </c>
      <c r="Z1924" s="4"/>
      <c r="AA1924" s="4"/>
      <c r="AB1924" s="4">
        <f t="shared" si="56"/>
        <v>65536</v>
      </c>
      <c r="AC1924" s="4" t="e">
        <f>LOOKUP(AB1924,Y1908:Y1945,X1908:X1945)</f>
        <v>#N/A</v>
      </c>
      <c r="AD1924" s="33" t="e">
        <f t="shared" si="57"/>
        <v>#N/A</v>
      </c>
    </row>
    <row r="1925" spans="2:30" ht="12.75">
      <c r="B1925" s="18"/>
      <c r="C1925" s="19">
        <v>0</v>
      </c>
      <c r="D1925" s="19">
        <v>0</v>
      </c>
      <c r="E1925" s="19">
        <v>30</v>
      </c>
      <c r="F1925" s="19">
        <v>40</v>
      </c>
      <c r="G1925" s="19">
        <v>0</v>
      </c>
      <c r="H1925" s="19">
        <v>0</v>
      </c>
      <c r="I1925" s="19">
        <v>0</v>
      </c>
      <c r="J1925" s="19">
        <v>0</v>
      </c>
      <c r="K1925" s="19">
        <v>0</v>
      </c>
      <c r="L1925" s="19">
        <v>0</v>
      </c>
      <c r="M1925" s="19">
        <v>0</v>
      </c>
      <c r="N1925" s="19">
        <v>0</v>
      </c>
      <c r="O1925" s="19">
        <v>0</v>
      </c>
      <c r="P1925" s="19">
        <v>0</v>
      </c>
      <c r="Q1925" s="19">
        <v>0</v>
      </c>
      <c r="R1925" s="19">
        <v>0</v>
      </c>
      <c r="S1925" s="19">
        <v>0</v>
      </c>
      <c r="T1925" s="19">
        <v>0</v>
      </c>
      <c r="U1925" s="19"/>
      <c r="V1925" s="7">
        <f t="shared" si="53"/>
      </c>
      <c r="W1925" s="4"/>
      <c r="X1925" s="35" t="e">
        <f>IF(V1942="","",V1942)</f>
        <v>#N/A</v>
      </c>
      <c r="Y1925" s="19" t="e">
        <f>IF(X1925="","",(SUM(Y1908:Y1924)+1))</f>
        <v>#N/A</v>
      </c>
      <c r="Z1925" s="4"/>
      <c r="AA1925" s="4"/>
      <c r="AB1925" s="4">
        <f t="shared" si="56"/>
        <v>131072</v>
      </c>
      <c r="AC1925" s="4" t="e">
        <f>LOOKUP(AB1925,Y1908:Y1945,X1908:X1945)</f>
        <v>#N/A</v>
      </c>
      <c r="AD1925" s="33" t="e">
        <f t="shared" si="57"/>
        <v>#N/A</v>
      </c>
    </row>
    <row r="1926" spans="2:30" ht="12.75">
      <c r="B1926" s="20" t="e">
        <f>LOOKUP(H1888,C1926:T1926,C1927:T1927)</f>
        <v>#N/A</v>
      </c>
      <c r="C1926" s="4">
        <v>10</v>
      </c>
      <c r="D1926" s="4">
        <v>20</v>
      </c>
      <c r="E1926" s="4">
        <v>30</v>
      </c>
      <c r="F1926" s="4">
        <v>40</v>
      </c>
      <c r="G1926" s="4">
        <v>50</v>
      </c>
      <c r="H1926" s="4">
        <v>60</v>
      </c>
      <c r="I1926" s="9">
        <v>70</v>
      </c>
      <c r="J1926" s="9">
        <v>80</v>
      </c>
      <c r="K1926" s="9">
        <v>90</v>
      </c>
      <c r="L1926" s="9">
        <v>100</v>
      </c>
      <c r="M1926" s="9">
        <v>110</v>
      </c>
      <c r="N1926" s="9">
        <v>120</v>
      </c>
      <c r="O1926" s="9">
        <v>130</v>
      </c>
      <c r="P1926" s="9">
        <v>140</v>
      </c>
      <c r="Q1926" s="9">
        <v>150</v>
      </c>
      <c r="R1926" s="9">
        <v>160</v>
      </c>
      <c r="S1926" s="9">
        <v>170</v>
      </c>
      <c r="T1926" s="9">
        <v>180</v>
      </c>
      <c r="U1926" s="4" t="s">
        <v>81</v>
      </c>
      <c r="V1926" s="7" t="e">
        <f t="shared" si="53"/>
        <v>#N/A</v>
      </c>
      <c r="W1926" s="4"/>
      <c r="X1926" s="35" t="e">
        <f>IF(V1944="","",V1944)</f>
        <v>#N/A</v>
      </c>
      <c r="Y1926" s="19" t="e">
        <f>IF(X1926="","",(SUM(Y1908:Y1925)+1))</f>
        <v>#N/A</v>
      </c>
      <c r="Z1926" s="4"/>
      <c r="AA1926" s="4"/>
      <c r="AB1926" s="4">
        <f t="shared" si="56"/>
        <v>262144</v>
      </c>
      <c r="AC1926" s="4" t="e">
        <f>LOOKUP(AB1926,Y1908:Y1945,X1908:X1945)</f>
        <v>#N/A</v>
      </c>
      <c r="AD1926" s="33" t="e">
        <f t="shared" si="57"/>
        <v>#N/A</v>
      </c>
    </row>
    <row r="1927" spans="2:30" ht="12.75">
      <c r="B1927" s="21"/>
      <c r="C1927" s="4">
        <v>0</v>
      </c>
      <c r="D1927" s="4">
        <v>0</v>
      </c>
      <c r="E1927" s="4">
        <v>30</v>
      </c>
      <c r="F1927" s="4">
        <v>40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/>
      <c r="V1927" s="7">
        <f t="shared" si="53"/>
      </c>
      <c r="W1927" s="4"/>
      <c r="X1927" s="35" t="e">
        <f>IF(V1946="","",V1946)</f>
        <v>#N/A</v>
      </c>
      <c r="Y1927" s="19" t="e">
        <f>IF(X1927="","",(SUM(Y1908:Y1926)+1))</f>
        <v>#N/A</v>
      </c>
      <c r="Z1927" s="4"/>
      <c r="AA1927" s="4"/>
      <c r="AB1927" s="4">
        <f t="shared" si="56"/>
        <v>524288</v>
      </c>
      <c r="AC1927" s="4" t="e">
        <f>LOOKUP(AB1927,Y1908:Y1945,X1908:X1945)</f>
        <v>#N/A</v>
      </c>
      <c r="AD1927" s="33" t="e">
        <f t="shared" si="57"/>
        <v>#N/A</v>
      </c>
    </row>
    <row r="1928" spans="2:30" ht="12.75">
      <c r="B1928" s="18" t="e">
        <f>LOOKUP(H1888,C1928:T1928,C1929:T1929)</f>
        <v>#N/A</v>
      </c>
      <c r="C1928" s="19">
        <v>10</v>
      </c>
      <c r="D1928" s="19">
        <v>20</v>
      </c>
      <c r="E1928" s="19">
        <v>30</v>
      </c>
      <c r="F1928" s="19">
        <v>40</v>
      </c>
      <c r="G1928" s="19">
        <v>50</v>
      </c>
      <c r="H1928" s="19">
        <v>60</v>
      </c>
      <c r="I1928" s="19">
        <v>70</v>
      </c>
      <c r="J1928" s="19">
        <v>80</v>
      </c>
      <c r="K1928" s="19">
        <v>90</v>
      </c>
      <c r="L1928" s="19">
        <v>100</v>
      </c>
      <c r="M1928" s="19">
        <v>110</v>
      </c>
      <c r="N1928" s="19">
        <v>120</v>
      </c>
      <c r="O1928" s="19">
        <v>130</v>
      </c>
      <c r="P1928" s="19">
        <v>140</v>
      </c>
      <c r="Q1928" s="19">
        <v>150</v>
      </c>
      <c r="R1928" s="19">
        <v>160</v>
      </c>
      <c r="S1928" s="19">
        <v>170</v>
      </c>
      <c r="T1928" s="19">
        <v>180</v>
      </c>
      <c r="U1928" s="19" t="s">
        <v>98</v>
      </c>
      <c r="V1928" s="7" t="e">
        <f t="shared" si="53"/>
        <v>#N/A</v>
      </c>
      <c r="W1928" s="4"/>
      <c r="X1928" s="35" t="e">
        <f>IF(V1948="","",V1948)</f>
        <v>#N/A</v>
      </c>
      <c r="Y1928" s="19" t="e">
        <f>IF(X1928="","",(SUM(Y1908:Y1927)+1))</f>
        <v>#N/A</v>
      </c>
      <c r="Z1928" s="4"/>
      <c r="AA1928" s="4"/>
      <c r="AB1928" s="4">
        <f t="shared" si="56"/>
        <v>1048576</v>
      </c>
      <c r="AC1928" s="4" t="e">
        <f>LOOKUP(AB1928,Y1908:Y1945,X1908:X1945)</f>
        <v>#N/A</v>
      </c>
      <c r="AD1928" s="33" t="e">
        <f t="shared" si="57"/>
        <v>#N/A</v>
      </c>
    </row>
    <row r="1929" spans="2:30" ht="12.75">
      <c r="B1929" s="18"/>
      <c r="C1929" s="19">
        <v>0</v>
      </c>
      <c r="D1929" s="19">
        <v>0</v>
      </c>
      <c r="E1929" s="19">
        <v>0</v>
      </c>
      <c r="F1929" s="19">
        <v>0</v>
      </c>
      <c r="G1929" s="19">
        <v>50</v>
      </c>
      <c r="H1929" s="19">
        <v>60</v>
      </c>
      <c r="I1929" s="19">
        <v>0</v>
      </c>
      <c r="J1929" s="19">
        <v>0</v>
      </c>
      <c r="K1929" s="19">
        <v>0</v>
      </c>
      <c r="L1929" s="19">
        <v>0</v>
      </c>
      <c r="M1929" s="19">
        <v>0</v>
      </c>
      <c r="N1929" s="19">
        <v>0</v>
      </c>
      <c r="O1929" s="19">
        <v>0</v>
      </c>
      <c r="P1929" s="19">
        <v>0</v>
      </c>
      <c r="Q1929" s="19">
        <v>0</v>
      </c>
      <c r="R1929" s="19">
        <v>0</v>
      </c>
      <c r="S1929" s="19">
        <v>0</v>
      </c>
      <c r="T1929" s="19">
        <v>0</v>
      </c>
      <c r="U1929" s="19"/>
      <c r="V1929" s="7">
        <f t="shared" si="53"/>
      </c>
      <c r="W1929" s="4"/>
      <c r="X1929" s="35" t="e">
        <f>IF(V1950="","",V1950)</f>
        <v>#N/A</v>
      </c>
      <c r="Y1929" s="19" t="e">
        <f>IF(X1929="","",(SUM(Y1908:Y1928)+1))</f>
        <v>#N/A</v>
      </c>
      <c r="Z1929" s="4"/>
      <c r="AA1929" s="4"/>
      <c r="AB1929" s="4">
        <f t="shared" si="56"/>
        <v>2097152</v>
      </c>
      <c r="AC1929" s="4" t="e">
        <f>LOOKUP(AB1929,Y1908:Y1945,X1908:X1945)</f>
        <v>#N/A</v>
      </c>
      <c r="AD1929" s="33" t="e">
        <f t="shared" si="57"/>
        <v>#N/A</v>
      </c>
    </row>
    <row r="1930" spans="2:30" ht="12.75">
      <c r="B1930" s="20" t="e">
        <f>LOOKUP(H1888,C1930:T1930,C1931:T1931)</f>
        <v>#N/A</v>
      </c>
      <c r="C1930" s="4">
        <v>10</v>
      </c>
      <c r="D1930" s="4">
        <v>20</v>
      </c>
      <c r="E1930" s="4">
        <v>30</v>
      </c>
      <c r="F1930" s="4">
        <v>40</v>
      </c>
      <c r="G1930" s="4">
        <v>50</v>
      </c>
      <c r="H1930" s="4">
        <v>60</v>
      </c>
      <c r="I1930" s="9">
        <v>70</v>
      </c>
      <c r="J1930" s="9">
        <v>80</v>
      </c>
      <c r="K1930" s="9">
        <v>90</v>
      </c>
      <c r="L1930" s="9">
        <v>100</v>
      </c>
      <c r="M1930" s="9">
        <v>110</v>
      </c>
      <c r="N1930" s="9">
        <v>120</v>
      </c>
      <c r="O1930" s="9">
        <v>130</v>
      </c>
      <c r="P1930" s="9">
        <v>140</v>
      </c>
      <c r="Q1930" s="9">
        <v>150</v>
      </c>
      <c r="R1930" s="9">
        <v>160</v>
      </c>
      <c r="S1930" s="9">
        <v>170</v>
      </c>
      <c r="T1930" s="9">
        <v>180</v>
      </c>
      <c r="U1930" s="4" t="s">
        <v>99</v>
      </c>
      <c r="V1930" s="36" t="e">
        <f t="shared" si="53"/>
        <v>#N/A</v>
      </c>
      <c r="W1930" s="4"/>
      <c r="X1930" s="35" t="e">
        <f>IF(V1952="","",V1952)</f>
        <v>#N/A</v>
      </c>
      <c r="Y1930" s="19" t="e">
        <f>IF(X1930="","",(SUM(Y1908:Y1929)+1))</f>
        <v>#N/A</v>
      </c>
      <c r="Z1930" s="4"/>
      <c r="AA1930" s="4"/>
      <c r="AB1930" s="4">
        <f t="shared" si="56"/>
        <v>4194304</v>
      </c>
      <c r="AC1930" s="4" t="e">
        <f>LOOKUP(AB1930,Y1908:Y1945,X1908:X1945)</f>
        <v>#N/A</v>
      </c>
      <c r="AD1930" s="33" t="e">
        <f t="shared" si="57"/>
        <v>#N/A</v>
      </c>
    </row>
    <row r="1931" spans="2:30" ht="12.75">
      <c r="B1931" s="21"/>
      <c r="C1931" s="4">
        <v>0</v>
      </c>
      <c r="D1931" s="4">
        <v>0</v>
      </c>
      <c r="E1931" s="4">
        <v>0</v>
      </c>
      <c r="F1931" s="4">
        <v>0</v>
      </c>
      <c r="G1931" s="4">
        <v>50</v>
      </c>
      <c r="H1931" s="4">
        <v>60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/>
      <c r="V1931" s="7">
        <f t="shared" si="53"/>
      </c>
      <c r="W1931" s="4"/>
      <c r="X1931" s="35" t="e">
        <f>IF(V1954="","",V1954)</f>
        <v>#N/A</v>
      </c>
      <c r="Y1931" s="19" t="e">
        <f>IF(X1931="","",(SUM(Y1908:Y1930)+1))</f>
        <v>#N/A</v>
      </c>
      <c r="Z1931" s="4"/>
      <c r="AA1931" s="4"/>
      <c r="AB1931" s="4">
        <f t="shared" si="56"/>
        <v>8388608</v>
      </c>
      <c r="AC1931" s="4" t="e">
        <f>LOOKUP(AB1931,Y1908:Y1945,X1908:X1945)</f>
        <v>#N/A</v>
      </c>
      <c r="AD1931" s="33" t="e">
        <f t="shared" si="57"/>
        <v>#N/A</v>
      </c>
    </row>
    <row r="1932" spans="2:30" ht="12.75">
      <c r="B1932" s="18" t="e">
        <f>LOOKUP(H1888,C1932:T1932,C1933:T1933)</f>
        <v>#N/A</v>
      </c>
      <c r="C1932" s="22">
        <v>10</v>
      </c>
      <c r="D1932" s="22">
        <v>20</v>
      </c>
      <c r="E1932" s="22">
        <v>30</v>
      </c>
      <c r="F1932" s="22">
        <v>40</v>
      </c>
      <c r="G1932" s="22">
        <v>50</v>
      </c>
      <c r="H1932" s="22">
        <v>60</v>
      </c>
      <c r="I1932" s="22">
        <v>70</v>
      </c>
      <c r="J1932" s="22">
        <v>80</v>
      </c>
      <c r="K1932" s="22">
        <v>90</v>
      </c>
      <c r="L1932" s="22">
        <v>100</v>
      </c>
      <c r="M1932" s="22">
        <v>110</v>
      </c>
      <c r="N1932" s="22">
        <v>120</v>
      </c>
      <c r="O1932" s="22">
        <v>130</v>
      </c>
      <c r="P1932" s="22">
        <v>140</v>
      </c>
      <c r="Q1932" s="22">
        <v>150</v>
      </c>
      <c r="R1932" s="22">
        <v>160</v>
      </c>
      <c r="S1932" s="22">
        <v>170</v>
      </c>
      <c r="T1932" s="22">
        <v>180</v>
      </c>
      <c r="U1932" s="22" t="s">
        <v>0</v>
      </c>
      <c r="V1932" s="7" t="e">
        <f t="shared" si="53"/>
        <v>#N/A</v>
      </c>
      <c r="W1932" s="4"/>
      <c r="X1932" s="35" t="e">
        <f>IF(V1956="","",V1956)</f>
        <v>#N/A</v>
      </c>
      <c r="Y1932" s="19" t="e">
        <f>IF(X1932="","",(SUM(Y1908:Y1931)+1))</f>
        <v>#N/A</v>
      </c>
      <c r="Z1932" s="4"/>
      <c r="AA1932" s="4"/>
      <c r="AB1932" s="4">
        <f t="shared" si="56"/>
        <v>16777216</v>
      </c>
      <c r="AC1932" s="4" t="e">
        <f>LOOKUP(AB1932,Y1908:Y1945,X1908:X1945)</f>
        <v>#N/A</v>
      </c>
      <c r="AD1932" s="33" t="e">
        <f t="shared" si="57"/>
        <v>#N/A</v>
      </c>
    </row>
    <row r="1933" spans="2:30" ht="12.75">
      <c r="B1933" s="18"/>
      <c r="C1933" s="22">
        <v>0</v>
      </c>
      <c r="D1933" s="22">
        <v>0</v>
      </c>
      <c r="E1933" s="22">
        <v>0</v>
      </c>
      <c r="F1933" s="22">
        <v>0</v>
      </c>
      <c r="G1933" s="22">
        <v>0</v>
      </c>
      <c r="H1933" s="22">
        <v>0</v>
      </c>
      <c r="I1933" s="22">
        <v>0</v>
      </c>
      <c r="J1933" s="22">
        <v>0</v>
      </c>
      <c r="K1933" s="22">
        <v>0</v>
      </c>
      <c r="L1933" s="22">
        <v>0</v>
      </c>
      <c r="M1933" s="22">
        <v>0</v>
      </c>
      <c r="N1933" s="22">
        <v>0</v>
      </c>
      <c r="O1933" s="22">
        <v>0</v>
      </c>
      <c r="P1933" s="22">
        <v>0</v>
      </c>
      <c r="Q1933" s="22">
        <v>0</v>
      </c>
      <c r="R1933" s="22">
        <v>0</v>
      </c>
      <c r="S1933" s="22">
        <v>0</v>
      </c>
      <c r="T1933" s="22">
        <v>0</v>
      </c>
      <c r="U1933" s="22"/>
      <c r="V1933" s="7">
        <f t="shared" si="53"/>
      </c>
      <c r="W1933" s="4"/>
      <c r="X1933" s="35" t="e">
        <f>IF(V1958="","",V1958)</f>
        <v>#N/A</v>
      </c>
      <c r="Y1933" s="19" t="e">
        <f>IF(X1933="","",(SUM(Y1908:Y1932)+1))</f>
        <v>#N/A</v>
      </c>
      <c r="Z1933" s="4"/>
      <c r="AA1933" s="4"/>
      <c r="AB1933" s="4">
        <f t="shared" si="56"/>
        <v>33554432</v>
      </c>
      <c r="AC1933" s="4" t="e">
        <f>LOOKUP(AB1933,Y1908:Y1945,X1908:X1945)</f>
        <v>#N/A</v>
      </c>
      <c r="AD1933" s="33" t="e">
        <f t="shared" si="57"/>
        <v>#N/A</v>
      </c>
    </row>
    <row r="1934" spans="2:30" ht="12.75">
      <c r="B1934" s="20" t="e">
        <f>LOOKUP(H1888,C1934:T1934,C1935:T1935)</f>
        <v>#N/A</v>
      </c>
      <c r="C1934" s="16">
        <v>10</v>
      </c>
      <c r="D1934" s="16">
        <v>20</v>
      </c>
      <c r="E1934" s="16">
        <v>30</v>
      </c>
      <c r="F1934" s="16">
        <v>40</v>
      </c>
      <c r="G1934" s="16">
        <v>50</v>
      </c>
      <c r="H1934" s="16">
        <v>60</v>
      </c>
      <c r="I1934" s="23">
        <v>70</v>
      </c>
      <c r="J1934" s="23">
        <v>80</v>
      </c>
      <c r="K1934" s="23">
        <v>90</v>
      </c>
      <c r="L1934" s="23">
        <v>100</v>
      </c>
      <c r="M1934" s="23">
        <v>110</v>
      </c>
      <c r="N1934" s="23">
        <v>120</v>
      </c>
      <c r="O1934" s="23">
        <v>130</v>
      </c>
      <c r="P1934" s="23">
        <v>140</v>
      </c>
      <c r="Q1934" s="23">
        <v>150</v>
      </c>
      <c r="R1934" s="23">
        <v>160</v>
      </c>
      <c r="S1934" s="23">
        <v>170</v>
      </c>
      <c r="T1934" s="23">
        <v>180</v>
      </c>
      <c r="U1934" s="16" t="s">
        <v>1</v>
      </c>
      <c r="V1934" s="7" t="e">
        <f t="shared" si="53"/>
        <v>#N/A</v>
      </c>
      <c r="W1934" s="4"/>
      <c r="X1934" s="35" t="e">
        <f>IF(V1960="","",V1960)</f>
        <v>#N/A</v>
      </c>
      <c r="Y1934" s="19" t="e">
        <f>IF(X1934="","",(SUM(Y1908:Y1933)+1))</f>
        <v>#N/A</v>
      </c>
      <c r="Z1934" s="4"/>
      <c r="AA1934" s="4"/>
      <c r="AB1934" s="4">
        <f t="shared" si="56"/>
        <v>67108864</v>
      </c>
      <c r="AC1934" s="4" t="e">
        <f>LOOKUP(AB1934,Y1908:Y1945,X1908:X1945)</f>
        <v>#N/A</v>
      </c>
      <c r="AD1934" s="33" t="e">
        <f t="shared" si="57"/>
        <v>#N/A</v>
      </c>
    </row>
    <row r="1935" spans="2:30" ht="12.75">
      <c r="B1935" s="21"/>
      <c r="C1935" s="16">
        <v>0</v>
      </c>
      <c r="D1935" s="16">
        <v>0</v>
      </c>
      <c r="E1935" s="16">
        <v>0</v>
      </c>
      <c r="F1935" s="16">
        <v>0</v>
      </c>
      <c r="G1935" s="16">
        <v>0</v>
      </c>
      <c r="H1935" s="16">
        <v>0</v>
      </c>
      <c r="I1935" s="16">
        <v>0</v>
      </c>
      <c r="J1935" s="16">
        <v>0</v>
      </c>
      <c r="K1935" s="16">
        <v>0</v>
      </c>
      <c r="L1935" s="16">
        <v>0</v>
      </c>
      <c r="M1935" s="16">
        <v>0</v>
      </c>
      <c r="N1935" s="16">
        <v>0</v>
      </c>
      <c r="O1935" s="16">
        <v>0</v>
      </c>
      <c r="P1935" s="16">
        <v>0</v>
      </c>
      <c r="Q1935" s="16">
        <v>0</v>
      </c>
      <c r="R1935" s="16">
        <v>0</v>
      </c>
      <c r="S1935" s="16">
        <v>0</v>
      </c>
      <c r="T1935" s="16">
        <v>0</v>
      </c>
      <c r="U1935" s="16"/>
      <c r="V1935" s="7">
        <f t="shared" si="53"/>
      </c>
      <c r="W1935" s="4"/>
      <c r="X1935" s="35" t="e">
        <f>IF(V1962="","",V1962)</f>
        <v>#N/A</v>
      </c>
      <c r="Y1935" s="19" t="e">
        <f>IF(X1935="","",(SUM(Y1908:Y1934)+1))</f>
        <v>#N/A</v>
      </c>
      <c r="Z1935" s="4"/>
      <c r="AA1935" s="4"/>
      <c r="AB1935" s="4">
        <f t="shared" si="56"/>
        <v>134217728</v>
      </c>
      <c r="AC1935" s="4" t="e">
        <f>LOOKUP(AB1935,Y1908:Y1945,X1908:X1945)</f>
        <v>#N/A</v>
      </c>
      <c r="AD1935" s="33" t="e">
        <f t="shared" si="57"/>
        <v>#N/A</v>
      </c>
    </row>
    <row r="1936" spans="2:30" ht="12.75">
      <c r="B1936" s="18" t="e">
        <f>LOOKUP(H1888,C1936:T1936,C1937:T1937)</f>
        <v>#N/A</v>
      </c>
      <c r="C1936" s="22">
        <v>10</v>
      </c>
      <c r="D1936" s="22">
        <v>20</v>
      </c>
      <c r="E1936" s="22">
        <v>30</v>
      </c>
      <c r="F1936" s="22">
        <v>40</v>
      </c>
      <c r="G1936" s="22">
        <v>50</v>
      </c>
      <c r="H1936" s="22">
        <v>60</v>
      </c>
      <c r="I1936" s="22">
        <v>70</v>
      </c>
      <c r="J1936" s="22">
        <v>80</v>
      </c>
      <c r="K1936" s="22">
        <v>90</v>
      </c>
      <c r="L1936" s="22">
        <v>100</v>
      </c>
      <c r="M1936" s="22">
        <v>110</v>
      </c>
      <c r="N1936" s="22">
        <v>120</v>
      </c>
      <c r="O1936" s="22">
        <v>130</v>
      </c>
      <c r="P1936" s="22">
        <v>140</v>
      </c>
      <c r="Q1936" s="22">
        <v>150</v>
      </c>
      <c r="R1936" s="22">
        <v>160</v>
      </c>
      <c r="S1936" s="22">
        <v>170</v>
      </c>
      <c r="T1936" s="22">
        <v>180</v>
      </c>
      <c r="U1936" s="22" t="s">
        <v>2</v>
      </c>
      <c r="V1936" s="7" t="e">
        <f t="shared" si="53"/>
        <v>#N/A</v>
      </c>
      <c r="W1936" s="4"/>
      <c r="X1936" s="35" t="e">
        <f>IF(V1964="","",V1964)</f>
        <v>#N/A</v>
      </c>
      <c r="Y1936" s="19" t="e">
        <f>IF(X1936="","",(SUM(Y1908:Y1935)+1))</f>
        <v>#N/A</v>
      </c>
      <c r="Z1936" s="4"/>
      <c r="AA1936" s="4"/>
      <c r="AB1936" s="4">
        <f t="shared" si="56"/>
        <v>268435456</v>
      </c>
      <c r="AC1936" s="4" t="e">
        <f>LOOKUP(AB1936,Y1908:Y1945,X1908:X1945)</f>
        <v>#N/A</v>
      </c>
      <c r="AD1936" s="33" t="e">
        <f t="shared" si="57"/>
        <v>#N/A</v>
      </c>
    </row>
    <row r="1937" spans="2:30" ht="12.75">
      <c r="B1937" s="18"/>
      <c r="C1937" s="22">
        <v>0</v>
      </c>
      <c r="D1937" s="22">
        <v>0</v>
      </c>
      <c r="E1937" s="22">
        <v>0</v>
      </c>
      <c r="F1937" s="22">
        <v>0</v>
      </c>
      <c r="G1937" s="22">
        <v>0</v>
      </c>
      <c r="H1937" s="22">
        <v>0</v>
      </c>
      <c r="I1937" s="22">
        <v>0</v>
      </c>
      <c r="J1937" s="22">
        <v>0</v>
      </c>
      <c r="K1937" s="22">
        <v>0</v>
      </c>
      <c r="L1937" s="22">
        <v>0</v>
      </c>
      <c r="M1937" s="22">
        <v>0</v>
      </c>
      <c r="N1937" s="22">
        <v>0</v>
      </c>
      <c r="O1937" s="22">
        <v>0</v>
      </c>
      <c r="P1937" s="22">
        <v>0</v>
      </c>
      <c r="Q1937" s="22">
        <v>0</v>
      </c>
      <c r="R1937" s="22">
        <v>0</v>
      </c>
      <c r="S1937" s="22">
        <v>0</v>
      </c>
      <c r="T1937" s="22">
        <v>0</v>
      </c>
      <c r="U1937" s="22"/>
      <c r="V1937" s="7">
        <f t="shared" si="53"/>
      </c>
      <c r="W1937" s="4"/>
      <c r="X1937" s="35" t="e">
        <f>IF(V1966="","",V1966)</f>
        <v>#N/A</v>
      </c>
      <c r="Y1937" s="19" t="e">
        <f>IF(X1937="","",(SUM(Y1908:Y1936)+1))</f>
        <v>#N/A</v>
      </c>
      <c r="Z1937" s="4"/>
      <c r="AA1937" s="4"/>
      <c r="AB1937" s="4">
        <f t="shared" si="56"/>
        <v>536870912</v>
      </c>
      <c r="AC1937" s="4" t="e">
        <f>LOOKUP(AB1937,Y1908:Y1945,X1908:X1945)</f>
        <v>#N/A</v>
      </c>
      <c r="AD1937" s="33" t="e">
        <f t="shared" si="57"/>
        <v>#N/A</v>
      </c>
    </row>
    <row r="1938" spans="2:30" ht="12.75">
      <c r="B1938" s="20" t="e">
        <f>LOOKUP(H1888,C1938:T1938,C1939:T1939)</f>
        <v>#N/A</v>
      </c>
      <c r="C1938" s="16">
        <v>10</v>
      </c>
      <c r="D1938" s="16">
        <v>20</v>
      </c>
      <c r="E1938" s="16">
        <v>30</v>
      </c>
      <c r="F1938" s="16">
        <v>40</v>
      </c>
      <c r="G1938" s="16">
        <v>50</v>
      </c>
      <c r="H1938" s="16">
        <v>60</v>
      </c>
      <c r="I1938" s="23">
        <v>70</v>
      </c>
      <c r="J1938" s="23">
        <v>80</v>
      </c>
      <c r="K1938" s="23">
        <v>90</v>
      </c>
      <c r="L1938" s="23">
        <v>100</v>
      </c>
      <c r="M1938" s="23">
        <v>110</v>
      </c>
      <c r="N1938" s="23">
        <v>120</v>
      </c>
      <c r="O1938" s="23">
        <v>130</v>
      </c>
      <c r="P1938" s="23">
        <v>140</v>
      </c>
      <c r="Q1938" s="23">
        <v>150</v>
      </c>
      <c r="R1938" s="23">
        <v>160</v>
      </c>
      <c r="S1938" s="23">
        <v>170</v>
      </c>
      <c r="T1938" s="23">
        <v>180</v>
      </c>
      <c r="U1938" s="16" t="s">
        <v>3</v>
      </c>
      <c r="V1938" s="7" t="e">
        <f t="shared" si="53"/>
        <v>#N/A</v>
      </c>
      <c r="W1938" s="4"/>
      <c r="X1938" s="35" t="e">
        <f>IF(V1968="","",V1968)</f>
        <v>#N/A</v>
      </c>
      <c r="Y1938" s="19" t="e">
        <f>IF(X1938="","",(SUM(Y1908:Y1937)+1))</f>
        <v>#N/A</v>
      </c>
      <c r="Z1938" s="4"/>
      <c r="AA1938" s="4"/>
      <c r="AB1938" s="4">
        <f t="shared" si="56"/>
        <v>1073741824</v>
      </c>
      <c r="AC1938" s="4" t="e">
        <f>LOOKUP(AB1938,Y1908:Y1945,X1908:X1945)</f>
        <v>#N/A</v>
      </c>
      <c r="AD1938" s="33" t="e">
        <f>IF(AC1938=AC1937," ",AC1938)</f>
        <v>#N/A</v>
      </c>
    </row>
    <row r="1939" spans="2:30" ht="12.75">
      <c r="B1939" s="21"/>
      <c r="C1939" s="16">
        <v>0</v>
      </c>
      <c r="D1939" s="16">
        <v>0</v>
      </c>
      <c r="E1939" s="16">
        <v>0</v>
      </c>
      <c r="F1939" s="16">
        <v>0</v>
      </c>
      <c r="G1939" s="16">
        <v>0</v>
      </c>
      <c r="H1939" s="16">
        <v>0</v>
      </c>
      <c r="I1939" s="16">
        <v>0</v>
      </c>
      <c r="J1939" s="16">
        <v>0</v>
      </c>
      <c r="K1939" s="16">
        <v>0</v>
      </c>
      <c r="L1939" s="16">
        <v>0</v>
      </c>
      <c r="M1939" s="16">
        <v>0</v>
      </c>
      <c r="N1939" s="16">
        <v>0</v>
      </c>
      <c r="O1939" s="16">
        <v>0</v>
      </c>
      <c r="P1939" s="16">
        <v>0</v>
      </c>
      <c r="Q1939" s="16">
        <v>0</v>
      </c>
      <c r="R1939" s="16">
        <v>0</v>
      </c>
      <c r="S1939" s="16">
        <v>0</v>
      </c>
      <c r="T1939" s="16">
        <v>0</v>
      </c>
      <c r="U1939" s="16"/>
      <c r="V1939" s="7">
        <f t="shared" si="53"/>
      </c>
      <c r="W1939" s="4"/>
      <c r="X1939" s="35" t="e">
        <f>IF(V1970="","",V1970)</f>
        <v>#N/A</v>
      </c>
      <c r="Y1939" s="19" t="e">
        <f>IF(X1939="","",(SUM(Y1908:Y1938)+1))</f>
        <v>#N/A</v>
      </c>
      <c r="Z1939" s="4"/>
      <c r="AA1939" s="4"/>
      <c r="AB1939" s="4">
        <f t="shared" si="56"/>
        <v>2147483648</v>
      </c>
      <c r="AC1939" s="4" t="e">
        <f>LOOKUP(AB1939,Y1908:Y1945,X1908:X1945)</f>
        <v>#N/A</v>
      </c>
      <c r="AD1939" s="33" t="e">
        <f t="shared" si="57"/>
        <v>#N/A</v>
      </c>
    </row>
    <row r="1940" spans="2:30" ht="12.75">
      <c r="B1940" s="18" t="e">
        <f>LOOKUP(H1888,C1940:T1940,C1941:T1941)</f>
        <v>#N/A</v>
      </c>
      <c r="C1940" s="22">
        <v>10</v>
      </c>
      <c r="D1940" s="22">
        <v>20</v>
      </c>
      <c r="E1940" s="22">
        <v>30</v>
      </c>
      <c r="F1940" s="22">
        <v>40</v>
      </c>
      <c r="G1940" s="22">
        <v>50</v>
      </c>
      <c r="H1940" s="22">
        <v>60</v>
      </c>
      <c r="I1940" s="22">
        <v>70</v>
      </c>
      <c r="J1940" s="22">
        <v>80</v>
      </c>
      <c r="K1940" s="22">
        <v>90</v>
      </c>
      <c r="L1940" s="22">
        <v>100</v>
      </c>
      <c r="M1940" s="22">
        <v>110</v>
      </c>
      <c r="N1940" s="22">
        <v>120</v>
      </c>
      <c r="O1940" s="22">
        <v>130</v>
      </c>
      <c r="P1940" s="22">
        <v>140</v>
      </c>
      <c r="Q1940" s="22">
        <v>150</v>
      </c>
      <c r="R1940" s="22">
        <v>160</v>
      </c>
      <c r="S1940" s="22">
        <v>170</v>
      </c>
      <c r="T1940" s="22">
        <v>180</v>
      </c>
      <c r="U1940" s="22" t="s">
        <v>18</v>
      </c>
      <c r="V1940" s="7" t="e">
        <f t="shared" si="53"/>
        <v>#N/A</v>
      </c>
      <c r="W1940" s="4"/>
      <c r="X1940" s="35" t="e">
        <f>IF(V1972="","",V1972)</f>
        <v>#N/A</v>
      </c>
      <c r="Y1940" s="19" t="e">
        <f>IF(X1940="","",(SUM(Y1908:Y1939)+1))</f>
        <v>#N/A</v>
      </c>
      <c r="Z1940" s="4"/>
      <c r="AA1940" s="4"/>
      <c r="AB1940" s="4">
        <f t="shared" si="56"/>
        <v>4294967296</v>
      </c>
      <c r="AC1940" s="4" t="e">
        <f>LOOKUP(AB1940,Y1908:Y1945,X1908:X1945)</f>
        <v>#N/A</v>
      </c>
      <c r="AD1940" s="33" t="e">
        <f t="shared" si="57"/>
        <v>#N/A</v>
      </c>
    </row>
    <row r="1941" spans="2:30" ht="12.75">
      <c r="B1941" s="18"/>
      <c r="C1941" s="22">
        <v>0</v>
      </c>
      <c r="D1941" s="22">
        <v>0</v>
      </c>
      <c r="E1941" s="22">
        <v>0</v>
      </c>
      <c r="F1941" s="22">
        <v>0</v>
      </c>
      <c r="G1941" s="22">
        <v>0</v>
      </c>
      <c r="H1941" s="22">
        <v>0</v>
      </c>
      <c r="I1941" s="22">
        <v>0</v>
      </c>
      <c r="J1941" s="22">
        <v>0</v>
      </c>
      <c r="K1941" s="22">
        <v>0</v>
      </c>
      <c r="L1941" s="22">
        <v>0</v>
      </c>
      <c r="M1941" s="22">
        <v>0</v>
      </c>
      <c r="N1941" s="22">
        <v>0</v>
      </c>
      <c r="O1941" s="22">
        <v>0</v>
      </c>
      <c r="P1941" s="22">
        <v>0</v>
      </c>
      <c r="Q1941" s="22">
        <v>0</v>
      </c>
      <c r="R1941" s="22">
        <v>0</v>
      </c>
      <c r="S1941" s="22">
        <v>0</v>
      </c>
      <c r="T1941" s="22">
        <v>0</v>
      </c>
      <c r="U1941" s="22"/>
      <c r="V1941" s="7">
        <f t="shared" si="53"/>
      </c>
      <c r="W1941" s="4"/>
      <c r="X1941" s="35" t="e">
        <f>IF(V1974="","",V1974)</f>
        <v>#N/A</v>
      </c>
      <c r="Y1941" s="19" t="e">
        <f>IF(X1941="","",(SUM(Y1908:Y1940)+1))</f>
        <v>#N/A</v>
      </c>
      <c r="Z1941" s="4"/>
      <c r="AA1941" s="4"/>
      <c r="AB1941" s="4">
        <f t="shared" si="56"/>
        <v>8589934592</v>
      </c>
      <c r="AC1941" s="4" t="e">
        <f>LOOKUP(AB1941,Y1908:Y1945,X1908:X1945)</f>
        <v>#N/A</v>
      </c>
      <c r="AD1941" s="33" t="e">
        <f t="shared" si="57"/>
        <v>#N/A</v>
      </c>
    </row>
    <row r="1942" spans="2:30" ht="12.75">
      <c r="B1942" s="20" t="e">
        <f>LOOKUP(H1888,C1942:T1942,C1943:T1943)</f>
        <v>#N/A</v>
      </c>
      <c r="C1942" s="16">
        <v>10</v>
      </c>
      <c r="D1942" s="16">
        <v>20</v>
      </c>
      <c r="E1942" s="16">
        <v>30</v>
      </c>
      <c r="F1942" s="16">
        <v>40</v>
      </c>
      <c r="G1942" s="16">
        <v>50</v>
      </c>
      <c r="H1942" s="16">
        <v>60</v>
      </c>
      <c r="I1942" s="23">
        <v>70</v>
      </c>
      <c r="J1942" s="23">
        <v>80</v>
      </c>
      <c r="K1942" s="23">
        <v>90</v>
      </c>
      <c r="L1942" s="23">
        <v>100</v>
      </c>
      <c r="M1942" s="23">
        <v>110</v>
      </c>
      <c r="N1942" s="23">
        <v>120</v>
      </c>
      <c r="O1942" s="23">
        <v>130</v>
      </c>
      <c r="P1942" s="23">
        <v>140</v>
      </c>
      <c r="Q1942" s="23">
        <v>150</v>
      </c>
      <c r="R1942" s="23">
        <v>160</v>
      </c>
      <c r="S1942" s="23">
        <v>170</v>
      </c>
      <c r="T1942" s="23">
        <v>180</v>
      </c>
      <c r="U1942" s="16" t="s">
        <v>19</v>
      </c>
      <c r="V1942" s="7" t="e">
        <f t="shared" si="53"/>
        <v>#N/A</v>
      </c>
      <c r="W1942" s="4"/>
      <c r="X1942" s="35" t="e">
        <f>IF(V1976="","",V1976)</f>
        <v>#N/A</v>
      </c>
      <c r="Y1942" s="19" t="e">
        <f>IF(X1942="","",(SUM(Y1908:Y1941)+1))</f>
        <v>#N/A</v>
      </c>
      <c r="Z1942" s="4"/>
      <c r="AA1942" s="4"/>
      <c r="AB1942" s="4">
        <f t="shared" si="56"/>
        <v>17179869184</v>
      </c>
      <c r="AC1942" s="4" t="e">
        <f>LOOKUP(AB1942,Y1908:Y1945,X1908:X1945)</f>
        <v>#N/A</v>
      </c>
      <c r="AD1942" s="33" t="e">
        <f t="shared" si="57"/>
        <v>#N/A</v>
      </c>
    </row>
    <row r="1943" spans="2:30" ht="12.75">
      <c r="B1943" s="21"/>
      <c r="C1943" s="16">
        <v>0</v>
      </c>
      <c r="D1943" s="16">
        <v>0</v>
      </c>
      <c r="E1943" s="16">
        <v>0</v>
      </c>
      <c r="F1943" s="16">
        <v>0</v>
      </c>
      <c r="G1943" s="16">
        <v>0</v>
      </c>
      <c r="H1943" s="16">
        <v>0</v>
      </c>
      <c r="I1943" s="16">
        <v>0</v>
      </c>
      <c r="J1943" s="16">
        <v>0</v>
      </c>
      <c r="K1943" s="16">
        <v>0</v>
      </c>
      <c r="L1943" s="16">
        <v>0</v>
      </c>
      <c r="M1943" s="16">
        <v>0</v>
      </c>
      <c r="N1943" s="16">
        <v>0</v>
      </c>
      <c r="O1943" s="16">
        <v>0</v>
      </c>
      <c r="P1943" s="16">
        <v>0</v>
      </c>
      <c r="Q1943" s="16">
        <v>0</v>
      </c>
      <c r="R1943" s="16">
        <v>0</v>
      </c>
      <c r="S1943" s="16">
        <v>0</v>
      </c>
      <c r="T1943" s="16">
        <v>0</v>
      </c>
      <c r="U1943" s="16"/>
      <c r="V1943" s="7">
        <f t="shared" si="53"/>
      </c>
      <c r="W1943" s="4"/>
      <c r="X1943" s="35" t="e">
        <f>IF(V1978="","",V1978)</f>
        <v>#N/A</v>
      </c>
      <c r="Y1943" s="19" t="e">
        <f>IF(X1943="","",(SUM(Y1908:Y1942)+1))</f>
        <v>#N/A</v>
      </c>
      <c r="Z1943" s="4"/>
      <c r="AA1943" s="4"/>
      <c r="AB1943" s="4">
        <f t="shared" si="56"/>
        <v>34359738368</v>
      </c>
      <c r="AC1943" s="4" t="e">
        <f>LOOKUP(AB1943,Y1908:Y1945,X1908:X1945)</f>
        <v>#N/A</v>
      </c>
      <c r="AD1943" s="33" t="e">
        <f t="shared" si="57"/>
        <v>#N/A</v>
      </c>
    </row>
    <row r="1944" spans="2:30" ht="12.75">
      <c r="B1944" s="18" t="e">
        <f>LOOKUP(H1888,C1944:T1944,C1945:T1945)</f>
        <v>#N/A</v>
      </c>
      <c r="C1944" s="22">
        <v>10</v>
      </c>
      <c r="D1944" s="22">
        <v>20</v>
      </c>
      <c r="E1944" s="22">
        <v>30</v>
      </c>
      <c r="F1944" s="22">
        <v>40</v>
      </c>
      <c r="G1944" s="22">
        <v>50</v>
      </c>
      <c r="H1944" s="22">
        <v>60</v>
      </c>
      <c r="I1944" s="22">
        <v>70</v>
      </c>
      <c r="J1944" s="22">
        <v>80</v>
      </c>
      <c r="K1944" s="22">
        <v>90</v>
      </c>
      <c r="L1944" s="22">
        <v>100</v>
      </c>
      <c r="M1944" s="22">
        <v>110</v>
      </c>
      <c r="N1944" s="22">
        <v>120</v>
      </c>
      <c r="O1944" s="22">
        <v>130</v>
      </c>
      <c r="P1944" s="22">
        <v>140</v>
      </c>
      <c r="Q1944" s="22">
        <v>150</v>
      </c>
      <c r="R1944" s="22">
        <v>160</v>
      </c>
      <c r="S1944" s="22">
        <v>170</v>
      </c>
      <c r="T1944" s="22">
        <v>180</v>
      </c>
      <c r="U1944" s="22" t="s">
        <v>20</v>
      </c>
      <c r="V1944" s="7" t="e">
        <f t="shared" si="53"/>
        <v>#N/A</v>
      </c>
      <c r="W1944" s="4"/>
      <c r="X1944" s="35" t="e">
        <f>IF(V1980="","",V1980)</f>
        <v>#N/A</v>
      </c>
      <c r="Y1944" s="19" t="e">
        <f>IF(X1944="","",(SUM(Y1908:Y1943)+1))</f>
        <v>#N/A</v>
      </c>
      <c r="Z1944" s="4"/>
      <c r="AA1944" s="4"/>
      <c r="AB1944" s="4">
        <f t="shared" si="56"/>
        <v>68719476736</v>
      </c>
      <c r="AC1944" s="4" t="e">
        <f>LOOKUP(AB1944,Y1908:Y1945,X1908:X1945)</f>
        <v>#N/A</v>
      </c>
      <c r="AD1944" s="33" t="e">
        <f t="shared" si="57"/>
        <v>#N/A</v>
      </c>
    </row>
    <row r="1945" spans="2:30" ht="13.5" thickBot="1">
      <c r="B1945" s="18"/>
      <c r="C1945" s="22">
        <v>0</v>
      </c>
      <c r="D1945" s="22">
        <v>0</v>
      </c>
      <c r="E1945" s="22">
        <v>0</v>
      </c>
      <c r="F1945" s="22">
        <v>0</v>
      </c>
      <c r="G1945" s="22">
        <v>0</v>
      </c>
      <c r="H1945" s="22">
        <v>0</v>
      </c>
      <c r="I1945" s="22">
        <v>0</v>
      </c>
      <c r="J1945" s="22">
        <v>0</v>
      </c>
      <c r="K1945" s="22">
        <v>0</v>
      </c>
      <c r="L1945" s="22">
        <v>0</v>
      </c>
      <c r="M1945" s="22">
        <v>0</v>
      </c>
      <c r="N1945" s="22">
        <v>0</v>
      </c>
      <c r="O1945" s="22">
        <v>0</v>
      </c>
      <c r="P1945" s="22">
        <v>0</v>
      </c>
      <c r="Q1945" s="22">
        <v>0</v>
      </c>
      <c r="R1945" s="22">
        <v>0</v>
      </c>
      <c r="S1945" s="22">
        <v>0</v>
      </c>
      <c r="T1945" s="22">
        <v>0</v>
      </c>
      <c r="U1945" s="22"/>
      <c r="V1945" s="7">
        <f t="shared" si="53"/>
      </c>
      <c r="W1945" s="4"/>
      <c r="X1945" s="35" t="e">
        <f>IF(V1982="","",V1982)</f>
        <v>#N/A</v>
      </c>
      <c r="Y1945" s="19" t="e">
        <f>IF(X1945="","",(SUM(Y1908:Y1944)+1))</f>
        <v>#N/A</v>
      </c>
      <c r="Z1945" s="4"/>
      <c r="AA1945" s="4"/>
      <c r="AB1945" s="4">
        <f t="shared" si="56"/>
        <v>137438953472</v>
      </c>
      <c r="AC1945" s="4" t="e">
        <f>LOOKUP(AB1945,Y1908:Y1945,X1908:X1945)</f>
        <v>#N/A</v>
      </c>
      <c r="AD1945" s="34" t="e">
        <f>IF(AC1945=AC1944," ",AC1945)</f>
        <v>#N/A</v>
      </c>
    </row>
    <row r="1946" spans="2:30" ht="12.75">
      <c r="B1946" s="20" t="e">
        <f>LOOKUP(H1888,C1946:T1946,C1947:T1947)</f>
        <v>#N/A</v>
      </c>
      <c r="C1946" s="16">
        <v>10</v>
      </c>
      <c r="D1946" s="16">
        <v>20</v>
      </c>
      <c r="E1946" s="16">
        <v>30</v>
      </c>
      <c r="F1946" s="16">
        <v>40</v>
      </c>
      <c r="G1946" s="16">
        <v>50</v>
      </c>
      <c r="H1946" s="16">
        <v>60</v>
      </c>
      <c r="I1946" s="23">
        <v>70</v>
      </c>
      <c r="J1946" s="23">
        <v>80</v>
      </c>
      <c r="K1946" s="23">
        <v>90</v>
      </c>
      <c r="L1946" s="23">
        <v>100</v>
      </c>
      <c r="M1946" s="23">
        <v>110</v>
      </c>
      <c r="N1946" s="23">
        <v>120</v>
      </c>
      <c r="O1946" s="23">
        <v>130</v>
      </c>
      <c r="P1946" s="23">
        <v>140</v>
      </c>
      <c r="Q1946" s="23">
        <v>150</v>
      </c>
      <c r="R1946" s="23">
        <v>160</v>
      </c>
      <c r="S1946" s="23">
        <v>170</v>
      </c>
      <c r="T1946" s="23">
        <v>180</v>
      </c>
      <c r="U1946" s="16" t="s">
        <v>21</v>
      </c>
      <c r="V1946" s="7" t="e">
        <f t="shared" si="53"/>
        <v>#N/A</v>
      </c>
      <c r="W1946" s="4"/>
      <c r="X1946" s="9"/>
      <c r="Y1946" s="4"/>
      <c r="Z1946" s="4"/>
      <c r="AA1946" s="4"/>
      <c r="AB1946" s="4"/>
      <c r="AC1946" s="4"/>
      <c r="AD1946" s="15"/>
    </row>
    <row r="1947" spans="2:30" ht="12.75">
      <c r="B1947" s="21"/>
      <c r="C1947" s="16">
        <v>0</v>
      </c>
      <c r="D1947" s="16">
        <v>0</v>
      </c>
      <c r="E1947" s="16">
        <v>0</v>
      </c>
      <c r="F1947" s="16">
        <v>0</v>
      </c>
      <c r="G1947" s="16">
        <v>0</v>
      </c>
      <c r="H1947" s="16">
        <v>0</v>
      </c>
      <c r="I1947" s="16">
        <v>0</v>
      </c>
      <c r="J1947" s="16">
        <v>0</v>
      </c>
      <c r="K1947" s="16">
        <v>0</v>
      </c>
      <c r="L1947" s="16">
        <v>0</v>
      </c>
      <c r="M1947" s="16">
        <v>0</v>
      </c>
      <c r="N1947" s="16">
        <v>0</v>
      </c>
      <c r="O1947" s="16">
        <v>0</v>
      </c>
      <c r="P1947" s="16">
        <v>0</v>
      </c>
      <c r="Q1947" s="16">
        <v>0</v>
      </c>
      <c r="R1947" s="16">
        <v>0</v>
      </c>
      <c r="S1947" s="16">
        <v>0</v>
      </c>
      <c r="T1947" s="16">
        <v>0</v>
      </c>
      <c r="U1947" s="16"/>
      <c r="V1947" s="7">
        <f t="shared" si="53"/>
      </c>
      <c r="W1947" s="4"/>
      <c r="X1947" s="9"/>
      <c r="Y1947" s="4"/>
      <c r="Z1947" s="4"/>
      <c r="AA1947" s="4"/>
      <c r="AB1947" s="4"/>
      <c r="AC1947" s="4"/>
      <c r="AD1947" s="15"/>
    </row>
    <row r="1948" spans="2:30" ht="12.75">
      <c r="B1948" s="18" t="e">
        <f>LOOKUP(H1888,C1948:T1948,C1949:T1949)</f>
        <v>#N/A</v>
      </c>
      <c r="C1948" s="22">
        <v>10</v>
      </c>
      <c r="D1948" s="22">
        <v>20</v>
      </c>
      <c r="E1948" s="22">
        <v>30</v>
      </c>
      <c r="F1948" s="22">
        <v>40</v>
      </c>
      <c r="G1948" s="22">
        <v>50</v>
      </c>
      <c r="H1948" s="22">
        <v>60</v>
      </c>
      <c r="I1948" s="22">
        <v>70</v>
      </c>
      <c r="J1948" s="22">
        <v>80</v>
      </c>
      <c r="K1948" s="22">
        <v>90</v>
      </c>
      <c r="L1948" s="22">
        <v>100</v>
      </c>
      <c r="M1948" s="22">
        <v>110</v>
      </c>
      <c r="N1948" s="22">
        <v>120</v>
      </c>
      <c r="O1948" s="22">
        <v>130</v>
      </c>
      <c r="P1948" s="22">
        <v>140</v>
      </c>
      <c r="Q1948" s="22">
        <v>150</v>
      </c>
      <c r="R1948" s="22">
        <v>160</v>
      </c>
      <c r="S1948" s="22">
        <v>170</v>
      </c>
      <c r="T1948" s="22">
        <v>180</v>
      </c>
      <c r="U1948" s="22" t="s">
        <v>22</v>
      </c>
      <c r="V1948" s="7" t="e">
        <f t="shared" si="53"/>
        <v>#N/A</v>
      </c>
      <c r="W1948" s="4"/>
      <c r="X1948" s="9"/>
      <c r="Y1948" s="4"/>
      <c r="Z1948" s="4"/>
      <c r="AA1948" s="4"/>
      <c r="AB1948" s="4"/>
      <c r="AC1948" s="4"/>
      <c r="AD1948" s="15"/>
    </row>
    <row r="1949" spans="2:30" ht="12.75">
      <c r="B1949" s="18"/>
      <c r="C1949" s="22">
        <v>0</v>
      </c>
      <c r="D1949" s="22">
        <v>0</v>
      </c>
      <c r="E1949" s="22">
        <v>0</v>
      </c>
      <c r="F1949" s="22">
        <v>0</v>
      </c>
      <c r="G1949" s="22">
        <v>0</v>
      </c>
      <c r="H1949" s="22">
        <v>0</v>
      </c>
      <c r="I1949" s="22">
        <v>0</v>
      </c>
      <c r="J1949" s="22">
        <v>0</v>
      </c>
      <c r="K1949" s="22">
        <v>0</v>
      </c>
      <c r="L1949" s="22">
        <v>0</v>
      </c>
      <c r="M1949" s="22">
        <v>0</v>
      </c>
      <c r="N1949" s="22">
        <v>0</v>
      </c>
      <c r="O1949" s="22">
        <v>0</v>
      </c>
      <c r="P1949" s="22">
        <v>0</v>
      </c>
      <c r="Q1949" s="22">
        <v>0</v>
      </c>
      <c r="R1949" s="22">
        <v>0</v>
      </c>
      <c r="S1949" s="22">
        <v>0</v>
      </c>
      <c r="T1949" s="22">
        <v>0</v>
      </c>
      <c r="U1949" s="22"/>
      <c r="V1949" s="7">
        <f t="shared" si="53"/>
      </c>
      <c r="W1949" s="4"/>
      <c r="X1949" s="9"/>
      <c r="Y1949" s="4"/>
      <c r="Z1949" s="4"/>
      <c r="AA1949" s="4"/>
      <c r="AB1949" s="4"/>
      <c r="AC1949" s="4"/>
      <c r="AD1949" s="15"/>
    </row>
    <row r="1950" spans="2:30" ht="12.75">
      <c r="B1950" s="20" t="e">
        <f>LOOKUP(H1888,C1950:T1950,C1951:T1951)</f>
        <v>#N/A</v>
      </c>
      <c r="C1950" s="16">
        <v>10</v>
      </c>
      <c r="D1950" s="16">
        <v>20</v>
      </c>
      <c r="E1950" s="16">
        <v>30</v>
      </c>
      <c r="F1950" s="16">
        <v>40</v>
      </c>
      <c r="G1950" s="16">
        <v>50</v>
      </c>
      <c r="H1950" s="16">
        <v>60</v>
      </c>
      <c r="I1950" s="23">
        <v>70</v>
      </c>
      <c r="J1950" s="23">
        <v>80</v>
      </c>
      <c r="K1950" s="23">
        <v>90</v>
      </c>
      <c r="L1950" s="23">
        <v>100</v>
      </c>
      <c r="M1950" s="23">
        <v>110</v>
      </c>
      <c r="N1950" s="23">
        <v>120</v>
      </c>
      <c r="O1950" s="23">
        <v>130</v>
      </c>
      <c r="P1950" s="23">
        <v>140</v>
      </c>
      <c r="Q1950" s="23">
        <v>150</v>
      </c>
      <c r="R1950" s="23">
        <v>160</v>
      </c>
      <c r="S1950" s="23">
        <v>170</v>
      </c>
      <c r="T1950" s="23">
        <v>180</v>
      </c>
      <c r="U1950" s="16" t="s">
        <v>23</v>
      </c>
      <c r="V1950" s="7" t="e">
        <f>IF(B1950&gt;0,U1950,"")</f>
        <v>#N/A</v>
      </c>
      <c r="W1950" s="4"/>
      <c r="X1950" s="4"/>
      <c r="Y1950" s="4"/>
      <c r="Z1950" s="4"/>
      <c r="AA1950" s="4"/>
      <c r="AB1950" s="4"/>
      <c r="AC1950" s="4"/>
      <c r="AD1950" s="15"/>
    </row>
    <row r="1951" spans="2:30" ht="12.75">
      <c r="B1951" s="21"/>
      <c r="C1951" s="16">
        <v>0</v>
      </c>
      <c r="D1951" s="16">
        <v>0</v>
      </c>
      <c r="E1951" s="16">
        <v>0</v>
      </c>
      <c r="F1951" s="16">
        <v>0</v>
      </c>
      <c r="G1951" s="16">
        <v>0</v>
      </c>
      <c r="H1951" s="16">
        <v>0</v>
      </c>
      <c r="I1951" s="16">
        <v>0</v>
      </c>
      <c r="J1951" s="16">
        <v>0</v>
      </c>
      <c r="K1951" s="16">
        <v>0</v>
      </c>
      <c r="L1951" s="16">
        <v>0</v>
      </c>
      <c r="M1951" s="16">
        <v>0</v>
      </c>
      <c r="N1951" s="16">
        <v>0</v>
      </c>
      <c r="O1951" s="16">
        <v>0</v>
      </c>
      <c r="P1951" s="16">
        <v>0</v>
      </c>
      <c r="Q1951" s="16">
        <v>0</v>
      </c>
      <c r="R1951" s="16">
        <v>0</v>
      </c>
      <c r="S1951" s="16">
        <v>0</v>
      </c>
      <c r="T1951" s="16">
        <v>0</v>
      </c>
      <c r="U1951" s="16"/>
      <c r="V1951" s="7">
        <f aca="true" t="shared" si="58" ref="V1951:V1983">IF(B1951&gt;0,U1951,"")</f>
      </c>
      <c r="W1951" s="4"/>
      <c r="X1951" s="4"/>
      <c r="Y1951" s="4"/>
      <c r="Z1951" s="4"/>
      <c r="AA1951" s="4"/>
      <c r="AB1951" s="4"/>
      <c r="AC1951" s="4"/>
      <c r="AD1951" s="15"/>
    </row>
    <row r="1952" spans="2:30" ht="12.75">
      <c r="B1952" s="18" t="e">
        <f>LOOKUP(H1888,C1952:T1952,C1953:T1953)</f>
        <v>#N/A</v>
      </c>
      <c r="C1952" s="22">
        <v>10</v>
      </c>
      <c r="D1952" s="22">
        <v>20</v>
      </c>
      <c r="E1952" s="22">
        <v>30</v>
      </c>
      <c r="F1952" s="22">
        <v>40</v>
      </c>
      <c r="G1952" s="22">
        <v>50</v>
      </c>
      <c r="H1952" s="22">
        <v>60</v>
      </c>
      <c r="I1952" s="22">
        <v>70</v>
      </c>
      <c r="J1952" s="22">
        <v>80</v>
      </c>
      <c r="K1952" s="22">
        <v>90</v>
      </c>
      <c r="L1952" s="22">
        <v>100</v>
      </c>
      <c r="M1952" s="22">
        <v>110</v>
      </c>
      <c r="N1952" s="22">
        <v>120</v>
      </c>
      <c r="O1952" s="22">
        <v>130</v>
      </c>
      <c r="P1952" s="22">
        <v>140</v>
      </c>
      <c r="Q1952" s="22">
        <v>150</v>
      </c>
      <c r="R1952" s="22">
        <v>160</v>
      </c>
      <c r="S1952" s="22">
        <v>170</v>
      </c>
      <c r="T1952" s="22">
        <v>180</v>
      </c>
      <c r="U1952" s="22" t="s">
        <v>24</v>
      </c>
      <c r="V1952" s="7" t="e">
        <f t="shared" si="58"/>
        <v>#N/A</v>
      </c>
      <c r="W1952" s="4"/>
      <c r="X1952" s="4"/>
      <c r="Y1952" s="4"/>
      <c r="Z1952" s="4"/>
      <c r="AA1952" s="4"/>
      <c r="AB1952" s="4"/>
      <c r="AC1952" s="4"/>
      <c r="AD1952" s="15"/>
    </row>
    <row r="1953" spans="2:30" ht="12.75">
      <c r="B1953" s="18"/>
      <c r="C1953" s="22">
        <v>0</v>
      </c>
      <c r="D1953" s="22">
        <v>0</v>
      </c>
      <c r="E1953" s="22">
        <v>0</v>
      </c>
      <c r="F1953" s="22">
        <v>0</v>
      </c>
      <c r="G1953" s="22">
        <v>0</v>
      </c>
      <c r="H1953" s="22">
        <v>0</v>
      </c>
      <c r="I1953" s="22">
        <v>0</v>
      </c>
      <c r="J1953" s="22">
        <v>0</v>
      </c>
      <c r="K1953" s="22">
        <v>0</v>
      </c>
      <c r="L1953" s="22">
        <v>0</v>
      </c>
      <c r="M1953" s="22">
        <v>0</v>
      </c>
      <c r="N1953" s="22">
        <v>0</v>
      </c>
      <c r="O1953" s="22">
        <v>0</v>
      </c>
      <c r="P1953" s="22">
        <v>0</v>
      </c>
      <c r="Q1953" s="22">
        <v>0</v>
      </c>
      <c r="R1953" s="22">
        <v>0</v>
      </c>
      <c r="S1953" s="22">
        <v>0</v>
      </c>
      <c r="T1953" s="22">
        <v>0</v>
      </c>
      <c r="U1953" s="22"/>
      <c r="V1953" s="7">
        <f t="shared" si="58"/>
      </c>
      <c r="W1953" s="4"/>
      <c r="X1953" s="4"/>
      <c r="Y1953" s="4"/>
      <c r="Z1953" s="4"/>
      <c r="AA1953" s="4"/>
      <c r="AB1953" s="4"/>
      <c r="AC1953" s="4"/>
      <c r="AD1953" s="15"/>
    </row>
    <row r="1954" spans="2:30" ht="12.75">
      <c r="B1954" s="20" t="e">
        <f>LOOKUP(H1888,C1954:T1954,C1955:T1955)</f>
        <v>#N/A</v>
      </c>
      <c r="C1954" s="16">
        <v>10</v>
      </c>
      <c r="D1954" s="16">
        <v>20</v>
      </c>
      <c r="E1954" s="16">
        <v>30</v>
      </c>
      <c r="F1954" s="16">
        <v>40</v>
      </c>
      <c r="G1954" s="16">
        <v>50</v>
      </c>
      <c r="H1954" s="16">
        <v>60</v>
      </c>
      <c r="I1954" s="23">
        <v>70</v>
      </c>
      <c r="J1954" s="23">
        <v>80</v>
      </c>
      <c r="K1954" s="23">
        <v>90</v>
      </c>
      <c r="L1954" s="23">
        <v>100</v>
      </c>
      <c r="M1954" s="23">
        <v>110</v>
      </c>
      <c r="N1954" s="23">
        <v>120</v>
      </c>
      <c r="O1954" s="23">
        <v>130</v>
      </c>
      <c r="P1954" s="23">
        <v>140</v>
      </c>
      <c r="Q1954" s="23">
        <v>150</v>
      </c>
      <c r="R1954" s="23">
        <v>160</v>
      </c>
      <c r="S1954" s="23">
        <v>170</v>
      </c>
      <c r="T1954" s="23">
        <v>180</v>
      </c>
      <c r="U1954" s="16" t="s">
        <v>25</v>
      </c>
      <c r="V1954" s="7" t="e">
        <f t="shared" si="58"/>
        <v>#N/A</v>
      </c>
      <c r="W1954" s="4"/>
      <c r="X1954" s="4"/>
      <c r="Y1954" s="4"/>
      <c r="Z1954" s="4"/>
      <c r="AA1954" s="4"/>
      <c r="AB1954" s="4"/>
      <c r="AC1954" s="4"/>
      <c r="AD1954" s="15"/>
    </row>
    <row r="1955" spans="2:30" ht="12.75">
      <c r="B1955" s="21"/>
      <c r="C1955" s="16">
        <v>0</v>
      </c>
      <c r="D1955" s="16">
        <v>0</v>
      </c>
      <c r="E1955" s="16">
        <v>0</v>
      </c>
      <c r="F1955" s="16">
        <v>0</v>
      </c>
      <c r="G1955" s="16">
        <v>0</v>
      </c>
      <c r="H1955" s="16">
        <v>0</v>
      </c>
      <c r="I1955" s="16">
        <v>0</v>
      </c>
      <c r="J1955" s="16">
        <v>0</v>
      </c>
      <c r="K1955" s="16">
        <v>0</v>
      </c>
      <c r="L1955" s="16">
        <v>0</v>
      </c>
      <c r="M1955" s="16">
        <v>0</v>
      </c>
      <c r="N1955" s="16">
        <v>0</v>
      </c>
      <c r="O1955" s="16">
        <v>0</v>
      </c>
      <c r="P1955" s="16">
        <v>0</v>
      </c>
      <c r="Q1955" s="16">
        <v>0</v>
      </c>
      <c r="R1955" s="16">
        <v>0</v>
      </c>
      <c r="S1955" s="16">
        <v>0</v>
      </c>
      <c r="T1955" s="16">
        <v>0</v>
      </c>
      <c r="U1955" s="16"/>
      <c r="V1955" s="7">
        <f t="shared" si="58"/>
      </c>
      <c r="W1955" s="4"/>
      <c r="X1955" s="4"/>
      <c r="Y1955" s="4"/>
      <c r="Z1955" s="4"/>
      <c r="AA1955" s="4"/>
      <c r="AB1955" s="4"/>
      <c r="AC1955" s="4"/>
      <c r="AD1955" s="15"/>
    </row>
    <row r="1956" spans="2:30" ht="12.75">
      <c r="B1956" s="18" t="e">
        <f>LOOKUP(H1888,C1956:T1956,C1957:T1957)</f>
        <v>#N/A</v>
      </c>
      <c r="C1956" s="22">
        <v>10</v>
      </c>
      <c r="D1956" s="22">
        <v>20</v>
      </c>
      <c r="E1956" s="22">
        <v>30</v>
      </c>
      <c r="F1956" s="22">
        <v>40</v>
      </c>
      <c r="G1956" s="22">
        <v>50</v>
      </c>
      <c r="H1956" s="22">
        <v>60</v>
      </c>
      <c r="I1956" s="22">
        <v>70</v>
      </c>
      <c r="J1956" s="22">
        <v>80</v>
      </c>
      <c r="K1956" s="22">
        <v>90</v>
      </c>
      <c r="L1956" s="22">
        <v>100</v>
      </c>
      <c r="M1956" s="22">
        <v>110</v>
      </c>
      <c r="N1956" s="22">
        <v>120</v>
      </c>
      <c r="O1956" s="22">
        <v>130</v>
      </c>
      <c r="P1956" s="22">
        <v>140</v>
      </c>
      <c r="Q1956" s="22">
        <v>150</v>
      </c>
      <c r="R1956" s="22">
        <v>160</v>
      </c>
      <c r="S1956" s="22">
        <v>170</v>
      </c>
      <c r="T1956" s="22">
        <v>180</v>
      </c>
      <c r="U1956" s="22" t="s">
        <v>26</v>
      </c>
      <c r="V1956" s="7" t="e">
        <f t="shared" si="58"/>
        <v>#N/A</v>
      </c>
      <c r="W1956" s="4"/>
      <c r="X1956" s="4"/>
      <c r="Y1956" s="4"/>
      <c r="Z1956" s="4"/>
      <c r="AA1956" s="4"/>
      <c r="AB1956" s="4"/>
      <c r="AC1956" s="4"/>
      <c r="AD1956" s="15"/>
    </row>
    <row r="1957" spans="2:30" ht="12.75">
      <c r="B1957" s="18"/>
      <c r="C1957" s="22">
        <v>0</v>
      </c>
      <c r="D1957" s="22">
        <v>0</v>
      </c>
      <c r="E1957" s="22">
        <v>0</v>
      </c>
      <c r="F1957" s="22">
        <v>0</v>
      </c>
      <c r="G1957" s="22">
        <v>0</v>
      </c>
      <c r="H1957" s="22">
        <v>0</v>
      </c>
      <c r="I1957" s="22">
        <v>0</v>
      </c>
      <c r="J1957" s="22">
        <v>0</v>
      </c>
      <c r="K1957" s="22">
        <v>0</v>
      </c>
      <c r="L1957" s="22">
        <v>0</v>
      </c>
      <c r="M1957" s="22">
        <v>0</v>
      </c>
      <c r="N1957" s="22">
        <v>0</v>
      </c>
      <c r="O1957" s="22">
        <v>0</v>
      </c>
      <c r="P1957" s="22">
        <v>0</v>
      </c>
      <c r="Q1957" s="22">
        <v>0</v>
      </c>
      <c r="R1957" s="22">
        <v>0</v>
      </c>
      <c r="S1957" s="22">
        <v>0</v>
      </c>
      <c r="T1957" s="22">
        <v>0</v>
      </c>
      <c r="U1957" s="22"/>
      <c r="V1957" s="7">
        <f t="shared" si="58"/>
      </c>
      <c r="W1957" s="4"/>
      <c r="X1957" s="4"/>
      <c r="Y1957" s="4"/>
      <c r="Z1957" s="4"/>
      <c r="AA1957" s="4"/>
      <c r="AB1957" s="4"/>
      <c r="AC1957" s="4"/>
      <c r="AD1957" s="15"/>
    </row>
    <row r="1958" spans="2:30" ht="12.75">
      <c r="B1958" s="20" t="e">
        <f>LOOKUP(H1888,C1958:T1958,C1959:T1959)</f>
        <v>#N/A</v>
      </c>
      <c r="C1958" s="16">
        <v>10</v>
      </c>
      <c r="D1958" s="16">
        <v>20</v>
      </c>
      <c r="E1958" s="16">
        <v>30</v>
      </c>
      <c r="F1958" s="16">
        <v>40</v>
      </c>
      <c r="G1958" s="16">
        <v>50</v>
      </c>
      <c r="H1958" s="16">
        <v>60</v>
      </c>
      <c r="I1958" s="23">
        <v>70</v>
      </c>
      <c r="J1958" s="23">
        <v>80</v>
      </c>
      <c r="K1958" s="23">
        <v>90</v>
      </c>
      <c r="L1958" s="23">
        <v>100</v>
      </c>
      <c r="M1958" s="23">
        <v>110</v>
      </c>
      <c r="N1958" s="23">
        <v>120</v>
      </c>
      <c r="O1958" s="23">
        <v>130</v>
      </c>
      <c r="P1958" s="23">
        <v>140</v>
      </c>
      <c r="Q1958" s="23">
        <v>150</v>
      </c>
      <c r="R1958" s="23">
        <v>160</v>
      </c>
      <c r="S1958" s="23">
        <v>170</v>
      </c>
      <c r="T1958" s="23">
        <v>180</v>
      </c>
      <c r="U1958" s="16" t="s">
        <v>27</v>
      </c>
      <c r="V1958" s="7" t="e">
        <f t="shared" si="58"/>
        <v>#N/A</v>
      </c>
      <c r="W1958" s="4"/>
      <c r="X1958" s="4"/>
      <c r="Y1958" s="4"/>
      <c r="Z1958" s="4"/>
      <c r="AA1958" s="4"/>
      <c r="AB1958" s="4"/>
      <c r="AC1958" s="4"/>
      <c r="AD1958" s="15"/>
    </row>
    <row r="1959" spans="2:30" ht="12.75">
      <c r="B1959" s="21"/>
      <c r="C1959" s="16">
        <v>0</v>
      </c>
      <c r="D1959" s="16">
        <v>0</v>
      </c>
      <c r="E1959" s="16">
        <v>0</v>
      </c>
      <c r="F1959" s="16">
        <v>0</v>
      </c>
      <c r="G1959" s="16">
        <v>0</v>
      </c>
      <c r="H1959" s="16">
        <v>0</v>
      </c>
      <c r="I1959" s="16">
        <v>0</v>
      </c>
      <c r="J1959" s="16">
        <v>0</v>
      </c>
      <c r="K1959" s="16">
        <v>0</v>
      </c>
      <c r="L1959" s="16">
        <v>0</v>
      </c>
      <c r="M1959" s="16">
        <v>0</v>
      </c>
      <c r="N1959" s="16">
        <v>0</v>
      </c>
      <c r="O1959" s="16">
        <v>0</v>
      </c>
      <c r="P1959" s="16">
        <v>0</v>
      </c>
      <c r="Q1959" s="16">
        <v>0</v>
      </c>
      <c r="R1959" s="16">
        <v>0</v>
      </c>
      <c r="S1959" s="16">
        <v>0</v>
      </c>
      <c r="T1959" s="16">
        <v>0</v>
      </c>
      <c r="U1959" s="16"/>
      <c r="V1959" s="7">
        <f t="shared" si="58"/>
      </c>
      <c r="W1959" s="4"/>
      <c r="X1959" s="4"/>
      <c r="Y1959" s="4"/>
      <c r="Z1959" s="4"/>
      <c r="AA1959" s="4"/>
      <c r="AB1959" s="4"/>
      <c r="AC1959" s="4"/>
      <c r="AD1959" s="15"/>
    </row>
    <row r="1960" spans="2:30" ht="12.75">
      <c r="B1960" s="18" t="e">
        <f>LOOKUP(H1888,C1960:T1960,C1961:T1961)</f>
        <v>#N/A</v>
      </c>
      <c r="C1960" s="22">
        <v>10</v>
      </c>
      <c r="D1960" s="22">
        <v>20</v>
      </c>
      <c r="E1960" s="22">
        <v>30</v>
      </c>
      <c r="F1960" s="22">
        <v>40</v>
      </c>
      <c r="G1960" s="22">
        <v>50</v>
      </c>
      <c r="H1960" s="22">
        <v>60</v>
      </c>
      <c r="I1960" s="22">
        <v>70</v>
      </c>
      <c r="J1960" s="22">
        <v>80</v>
      </c>
      <c r="K1960" s="22">
        <v>90</v>
      </c>
      <c r="L1960" s="22">
        <v>100</v>
      </c>
      <c r="M1960" s="22">
        <v>110</v>
      </c>
      <c r="N1960" s="22">
        <v>120</v>
      </c>
      <c r="O1960" s="22">
        <v>130</v>
      </c>
      <c r="P1960" s="22">
        <v>140</v>
      </c>
      <c r="Q1960" s="22">
        <v>150</v>
      </c>
      <c r="R1960" s="22">
        <v>160</v>
      </c>
      <c r="S1960" s="22">
        <v>170</v>
      </c>
      <c r="T1960" s="22">
        <v>180</v>
      </c>
      <c r="U1960" s="22" t="s">
        <v>28</v>
      </c>
      <c r="V1960" s="7" t="e">
        <f t="shared" si="58"/>
        <v>#N/A</v>
      </c>
      <c r="W1960" s="4"/>
      <c r="X1960" s="4"/>
      <c r="Y1960" s="4"/>
      <c r="Z1960" s="4"/>
      <c r="AA1960" s="4"/>
      <c r="AB1960" s="4"/>
      <c r="AC1960" s="4"/>
      <c r="AD1960" s="15"/>
    </row>
    <row r="1961" spans="2:30" ht="12.75">
      <c r="B1961" s="18"/>
      <c r="C1961" s="22">
        <v>0</v>
      </c>
      <c r="D1961" s="22">
        <v>0</v>
      </c>
      <c r="E1961" s="22">
        <v>0</v>
      </c>
      <c r="F1961" s="22">
        <v>0</v>
      </c>
      <c r="G1961" s="22">
        <v>0</v>
      </c>
      <c r="H1961" s="22">
        <v>0</v>
      </c>
      <c r="I1961" s="22">
        <v>0</v>
      </c>
      <c r="J1961" s="22">
        <v>0</v>
      </c>
      <c r="K1961" s="22">
        <v>0</v>
      </c>
      <c r="L1961" s="22">
        <v>0</v>
      </c>
      <c r="M1961" s="22">
        <v>0</v>
      </c>
      <c r="N1961" s="22">
        <v>0</v>
      </c>
      <c r="O1961" s="22">
        <v>0</v>
      </c>
      <c r="P1961" s="22">
        <v>0</v>
      </c>
      <c r="Q1961" s="22">
        <v>0</v>
      </c>
      <c r="R1961" s="22">
        <v>0</v>
      </c>
      <c r="S1961" s="22">
        <v>0</v>
      </c>
      <c r="T1961" s="22">
        <v>0</v>
      </c>
      <c r="U1961" s="22"/>
      <c r="V1961" s="7">
        <f t="shared" si="58"/>
      </c>
      <c r="W1961" s="4"/>
      <c r="X1961" s="4"/>
      <c r="Y1961" s="4"/>
      <c r="Z1961" s="4"/>
      <c r="AA1961" s="4"/>
      <c r="AB1961" s="4"/>
      <c r="AC1961" s="4"/>
      <c r="AD1961" s="15"/>
    </row>
    <row r="1962" spans="2:30" ht="12.75">
      <c r="B1962" s="20" t="e">
        <f>LOOKUP(H1888,C1962:T1962,C1963:T1963)</f>
        <v>#N/A</v>
      </c>
      <c r="C1962" s="16">
        <v>10</v>
      </c>
      <c r="D1962" s="16">
        <v>20</v>
      </c>
      <c r="E1962" s="16">
        <v>30</v>
      </c>
      <c r="F1962" s="16">
        <v>40</v>
      </c>
      <c r="G1962" s="16">
        <v>50</v>
      </c>
      <c r="H1962" s="16">
        <v>60</v>
      </c>
      <c r="I1962" s="23">
        <v>70</v>
      </c>
      <c r="J1962" s="23">
        <v>80</v>
      </c>
      <c r="K1962" s="23">
        <v>90</v>
      </c>
      <c r="L1962" s="23">
        <v>100</v>
      </c>
      <c r="M1962" s="23">
        <v>110</v>
      </c>
      <c r="N1962" s="23">
        <v>120</v>
      </c>
      <c r="O1962" s="23">
        <v>130</v>
      </c>
      <c r="P1962" s="23">
        <v>140</v>
      </c>
      <c r="Q1962" s="23">
        <v>150</v>
      </c>
      <c r="R1962" s="23">
        <v>160</v>
      </c>
      <c r="S1962" s="23">
        <v>170</v>
      </c>
      <c r="T1962" s="23">
        <v>180</v>
      </c>
      <c r="U1962" s="16" t="s">
        <v>29</v>
      </c>
      <c r="V1962" s="7" t="e">
        <f t="shared" si="58"/>
        <v>#N/A</v>
      </c>
      <c r="W1962" s="4"/>
      <c r="X1962" s="4"/>
      <c r="Y1962" s="4"/>
      <c r="Z1962" s="4"/>
      <c r="AA1962" s="4"/>
      <c r="AB1962" s="4"/>
      <c r="AC1962" s="4"/>
      <c r="AD1962" s="15"/>
    </row>
    <row r="1963" spans="2:30" ht="12.75">
      <c r="B1963" s="21"/>
      <c r="C1963" s="16">
        <v>0</v>
      </c>
      <c r="D1963" s="16">
        <v>0</v>
      </c>
      <c r="E1963" s="16">
        <v>0</v>
      </c>
      <c r="F1963" s="16">
        <v>0</v>
      </c>
      <c r="G1963" s="16">
        <v>0</v>
      </c>
      <c r="H1963" s="16">
        <v>0</v>
      </c>
      <c r="I1963" s="16">
        <v>0</v>
      </c>
      <c r="J1963" s="16">
        <v>0</v>
      </c>
      <c r="K1963" s="16">
        <v>0</v>
      </c>
      <c r="L1963" s="16">
        <v>0</v>
      </c>
      <c r="M1963" s="16">
        <v>0</v>
      </c>
      <c r="N1963" s="16">
        <v>0</v>
      </c>
      <c r="O1963" s="16">
        <v>0</v>
      </c>
      <c r="P1963" s="16">
        <v>0</v>
      </c>
      <c r="Q1963" s="16">
        <v>0</v>
      </c>
      <c r="R1963" s="16">
        <v>0</v>
      </c>
      <c r="S1963" s="16">
        <v>0</v>
      </c>
      <c r="T1963" s="16">
        <v>0</v>
      </c>
      <c r="U1963" s="16"/>
      <c r="V1963" s="7">
        <f t="shared" si="58"/>
      </c>
      <c r="W1963" s="4"/>
      <c r="X1963" s="4"/>
      <c r="Y1963" s="4"/>
      <c r="Z1963" s="4"/>
      <c r="AA1963" s="4"/>
      <c r="AB1963" s="4"/>
      <c r="AC1963" s="4"/>
      <c r="AD1963" s="15"/>
    </row>
    <row r="1964" spans="2:30" ht="12.75">
      <c r="B1964" s="18" t="e">
        <f>LOOKUP(H1888,C1964:T1964,C1965:T1965)</f>
        <v>#N/A</v>
      </c>
      <c r="C1964" s="22">
        <v>10</v>
      </c>
      <c r="D1964" s="22">
        <v>20</v>
      </c>
      <c r="E1964" s="22">
        <v>30</v>
      </c>
      <c r="F1964" s="22">
        <v>40</v>
      </c>
      <c r="G1964" s="22">
        <v>50</v>
      </c>
      <c r="H1964" s="22">
        <v>60</v>
      </c>
      <c r="I1964" s="22">
        <v>70</v>
      </c>
      <c r="J1964" s="22">
        <v>80</v>
      </c>
      <c r="K1964" s="22">
        <v>90</v>
      </c>
      <c r="L1964" s="22">
        <v>100</v>
      </c>
      <c r="M1964" s="22">
        <v>110</v>
      </c>
      <c r="N1964" s="22">
        <v>120</v>
      </c>
      <c r="O1964" s="22">
        <v>130</v>
      </c>
      <c r="P1964" s="22">
        <v>140</v>
      </c>
      <c r="Q1964" s="22">
        <v>150</v>
      </c>
      <c r="R1964" s="22">
        <v>160</v>
      </c>
      <c r="S1964" s="22">
        <v>170</v>
      </c>
      <c r="T1964" s="22">
        <v>180</v>
      </c>
      <c r="U1964" s="22" t="s">
        <v>30</v>
      </c>
      <c r="V1964" s="7" t="e">
        <f t="shared" si="58"/>
        <v>#N/A</v>
      </c>
      <c r="W1964" s="4"/>
      <c r="X1964" s="4"/>
      <c r="Y1964" s="4"/>
      <c r="Z1964" s="4"/>
      <c r="AA1964" s="4"/>
      <c r="AB1964" s="4"/>
      <c r="AC1964" s="4"/>
      <c r="AD1964" s="15"/>
    </row>
    <row r="1965" spans="2:30" ht="12.75">
      <c r="B1965" s="18"/>
      <c r="C1965" s="22">
        <v>0</v>
      </c>
      <c r="D1965" s="22">
        <v>0</v>
      </c>
      <c r="E1965" s="22">
        <v>0</v>
      </c>
      <c r="F1965" s="22">
        <v>0</v>
      </c>
      <c r="G1965" s="22">
        <v>0</v>
      </c>
      <c r="H1965" s="22">
        <v>0</v>
      </c>
      <c r="I1965" s="22">
        <v>0</v>
      </c>
      <c r="J1965" s="22">
        <v>0</v>
      </c>
      <c r="K1965" s="22">
        <v>0</v>
      </c>
      <c r="L1965" s="22">
        <v>0</v>
      </c>
      <c r="M1965" s="22">
        <v>0</v>
      </c>
      <c r="N1965" s="22">
        <v>0</v>
      </c>
      <c r="O1965" s="22">
        <v>0</v>
      </c>
      <c r="P1965" s="22">
        <v>0</v>
      </c>
      <c r="Q1965" s="22">
        <v>0</v>
      </c>
      <c r="R1965" s="22">
        <v>0</v>
      </c>
      <c r="S1965" s="22">
        <v>0</v>
      </c>
      <c r="T1965" s="22">
        <v>0</v>
      </c>
      <c r="U1965" s="22"/>
      <c r="V1965" s="7">
        <f t="shared" si="58"/>
      </c>
      <c r="W1965" s="4"/>
      <c r="X1965" s="4"/>
      <c r="Y1965" s="4"/>
      <c r="Z1965" s="4"/>
      <c r="AA1965" s="4"/>
      <c r="AB1965" s="4"/>
      <c r="AC1965" s="4"/>
      <c r="AD1965" s="15"/>
    </row>
    <row r="1966" spans="2:30" ht="12.75">
      <c r="B1966" s="20" t="e">
        <f>LOOKUP(H1888,C1966:T1966,C1967:T1967)</f>
        <v>#N/A</v>
      </c>
      <c r="C1966" s="16">
        <v>10</v>
      </c>
      <c r="D1966" s="16">
        <v>20</v>
      </c>
      <c r="E1966" s="16">
        <v>30</v>
      </c>
      <c r="F1966" s="16">
        <v>40</v>
      </c>
      <c r="G1966" s="16">
        <v>50</v>
      </c>
      <c r="H1966" s="16">
        <v>60</v>
      </c>
      <c r="I1966" s="23">
        <v>70</v>
      </c>
      <c r="J1966" s="23">
        <v>80</v>
      </c>
      <c r="K1966" s="23">
        <v>90</v>
      </c>
      <c r="L1966" s="23">
        <v>100</v>
      </c>
      <c r="M1966" s="23">
        <v>110</v>
      </c>
      <c r="N1966" s="23">
        <v>120</v>
      </c>
      <c r="O1966" s="23">
        <v>130</v>
      </c>
      <c r="P1966" s="23">
        <v>140</v>
      </c>
      <c r="Q1966" s="23">
        <v>150</v>
      </c>
      <c r="R1966" s="23">
        <v>160</v>
      </c>
      <c r="S1966" s="23">
        <v>170</v>
      </c>
      <c r="T1966" s="23">
        <v>180</v>
      </c>
      <c r="U1966" s="16" t="s">
        <v>31</v>
      </c>
      <c r="V1966" s="7" t="e">
        <f t="shared" si="58"/>
        <v>#N/A</v>
      </c>
      <c r="W1966" s="4"/>
      <c r="X1966" s="4"/>
      <c r="Y1966" s="4"/>
      <c r="Z1966" s="4"/>
      <c r="AA1966" s="4"/>
      <c r="AB1966" s="4"/>
      <c r="AC1966" s="4"/>
      <c r="AD1966" s="15"/>
    </row>
    <row r="1967" spans="2:30" ht="12.75">
      <c r="B1967" s="21"/>
      <c r="C1967" s="16">
        <v>0</v>
      </c>
      <c r="D1967" s="16">
        <v>0</v>
      </c>
      <c r="E1967" s="16">
        <v>0</v>
      </c>
      <c r="F1967" s="16">
        <v>0</v>
      </c>
      <c r="G1967" s="16">
        <v>0</v>
      </c>
      <c r="H1967" s="16">
        <v>0</v>
      </c>
      <c r="I1967" s="16">
        <v>0</v>
      </c>
      <c r="J1967" s="16">
        <v>0</v>
      </c>
      <c r="K1967" s="16">
        <v>0</v>
      </c>
      <c r="L1967" s="16">
        <v>0</v>
      </c>
      <c r="M1967" s="16">
        <v>0</v>
      </c>
      <c r="N1967" s="16">
        <v>0</v>
      </c>
      <c r="O1967" s="16">
        <v>0</v>
      </c>
      <c r="P1967" s="16">
        <v>0</v>
      </c>
      <c r="Q1967" s="16">
        <v>0</v>
      </c>
      <c r="R1967" s="16">
        <v>0</v>
      </c>
      <c r="S1967" s="16">
        <v>0</v>
      </c>
      <c r="T1967" s="16">
        <v>0</v>
      </c>
      <c r="U1967" s="16"/>
      <c r="V1967" s="7">
        <f t="shared" si="58"/>
      </c>
      <c r="W1967" s="4"/>
      <c r="X1967" s="4"/>
      <c r="Y1967" s="4"/>
      <c r="Z1967" s="4"/>
      <c r="AA1967" s="4"/>
      <c r="AB1967" s="4"/>
      <c r="AC1967" s="4"/>
      <c r="AD1967" s="15"/>
    </row>
    <row r="1968" spans="2:30" ht="12.75">
      <c r="B1968" s="18" t="e">
        <f>LOOKUP(H1888,C1968:T1968,C1969:T1969)</f>
        <v>#N/A</v>
      </c>
      <c r="C1968" s="22">
        <v>10</v>
      </c>
      <c r="D1968" s="22">
        <v>20</v>
      </c>
      <c r="E1968" s="22">
        <v>30</v>
      </c>
      <c r="F1968" s="22">
        <v>40</v>
      </c>
      <c r="G1968" s="22">
        <v>50</v>
      </c>
      <c r="H1968" s="22">
        <v>60</v>
      </c>
      <c r="I1968" s="22">
        <v>70</v>
      </c>
      <c r="J1968" s="22">
        <v>80</v>
      </c>
      <c r="K1968" s="22">
        <v>90</v>
      </c>
      <c r="L1968" s="22">
        <v>100</v>
      </c>
      <c r="M1968" s="22">
        <v>110</v>
      </c>
      <c r="N1968" s="22">
        <v>120</v>
      </c>
      <c r="O1968" s="22">
        <v>130</v>
      </c>
      <c r="P1968" s="22">
        <v>140</v>
      </c>
      <c r="Q1968" s="22">
        <v>150</v>
      </c>
      <c r="R1968" s="22">
        <v>160</v>
      </c>
      <c r="S1968" s="22">
        <v>170</v>
      </c>
      <c r="T1968" s="22">
        <v>180</v>
      </c>
      <c r="U1968" s="22" t="s">
        <v>32</v>
      </c>
      <c r="V1968" s="7" t="e">
        <f t="shared" si="58"/>
        <v>#N/A</v>
      </c>
      <c r="W1968" s="4"/>
      <c r="X1968" s="4"/>
      <c r="Y1968" s="4"/>
      <c r="Z1968" s="4"/>
      <c r="AA1968" s="4"/>
      <c r="AB1968" s="4"/>
      <c r="AC1968" s="4"/>
      <c r="AD1968" s="15"/>
    </row>
    <row r="1969" spans="2:30" ht="12.75">
      <c r="B1969" s="18"/>
      <c r="C1969" s="22">
        <v>0</v>
      </c>
      <c r="D1969" s="22">
        <v>0</v>
      </c>
      <c r="E1969" s="22">
        <v>0</v>
      </c>
      <c r="F1969" s="22">
        <v>0</v>
      </c>
      <c r="G1969" s="22">
        <v>0</v>
      </c>
      <c r="H1969" s="22">
        <v>0</v>
      </c>
      <c r="I1969" s="22">
        <v>0</v>
      </c>
      <c r="J1969" s="22">
        <v>0</v>
      </c>
      <c r="K1969" s="22">
        <v>0</v>
      </c>
      <c r="L1969" s="22">
        <v>0</v>
      </c>
      <c r="M1969" s="22">
        <v>0</v>
      </c>
      <c r="N1969" s="22">
        <v>0</v>
      </c>
      <c r="O1969" s="22">
        <v>0</v>
      </c>
      <c r="P1969" s="22">
        <v>0</v>
      </c>
      <c r="Q1969" s="22">
        <v>0</v>
      </c>
      <c r="R1969" s="22">
        <v>0</v>
      </c>
      <c r="S1969" s="22">
        <v>0</v>
      </c>
      <c r="T1969" s="22">
        <v>0</v>
      </c>
      <c r="U1969" s="22"/>
      <c r="V1969" s="7">
        <f t="shared" si="58"/>
      </c>
      <c r="W1969" s="4"/>
      <c r="X1969" s="4"/>
      <c r="Y1969" s="4"/>
      <c r="Z1969" s="4"/>
      <c r="AA1969" s="4"/>
      <c r="AB1969" s="4"/>
      <c r="AC1969" s="4"/>
      <c r="AD1969" s="15"/>
    </row>
    <row r="1970" spans="2:30" ht="12.75">
      <c r="B1970" s="20" t="e">
        <f>LOOKUP(H1888,C1970:T1970,C1971:T1971)</f>
        <v>#N/A</v>
      </c>
      <c r="C1970" s="16">
        <v>10</v>
      </c>
      <c r="D1970" s="16">
        <v>20</v>
      </c>
      <c r="E1970" s="16">
        <v>30</v>
      </c>
      <c r="F1970" s="16">
        <v>40</v>
      </c>
      <c r="G1970" s="16">
        <v>50</v>
      </c>
      <c r="H1970" s="16">
        <v>60</v>
      </c>
      <c r="I1970" s="23">
        <v>70</v>
      </c>
      <c r="J1970" s="23">
        <v>80</v>
      </c>
      <c r="K1970" s="23">
        <v>90</v>
      </c>
      <c r="L1970" s="23">
        <v>100</v>
      </c>
      <c r="M1970" s="23">
        <v>110</v>
      </c>
      <c r="N1970" s="23">
        <v>120</v>
      </c>
      <c r="O1970" s="23">
        <v>130</v>
      </c>
      <c r="P1970" s="23">
        <v>140</v>
      </c>
      <c r="Q1970" s="23">
        <v>150</v>
      </c>
      <c r="R1970" s="23">
        <v>160</v>
      </c>
      <c r="S1970" s="23">
        <v>170</v>
      </c>
      <c r="T1970" s="23">
        <v>180</v>
      </c>
      <c r="U1970" s="16" t="s">
        <v>33</v>
      </c>
      <c r="V1970" s="7" t="e">
        <f t="shared" si="58"/>
        <v>#N/A</v>
      </c>
      <c r="W1970" s="4"/>
      <c r="X1970" s="4"/>
      <c r="Y1970" s="4"/>
      <c r="Z1970" s="4"/>
      <c r="AA1970" s="4"/>
      <c r="AB1970" s="4"/>
      <c r="AC1970" s="4"/>
      <c r="AD1970" s="15"/>
    </row>
    <row r="1971" spans="2:30" ht="12.75">
      <c r="B1971" s="21"/>
      <c r="C1971" s="16">
        <v>0</v>
      </c>
      <c r="D1971" s="16">
        <v>0</v>
      </c>
      <c r="E1971" s="16">
        <v>0</v>
      </c>
      <c r="F1971" s="16">
        <v>0</v>
      </c>
      <c r="G1971" s="16">
        <v>0</v>
      </c>
      <c r="H1971" s="16">
        <v>0</v>
      </c>
      <c r="I1971" s="16">
        <v>0</v>
      </c>
      <c r="J1971" s="16">
        <v>0</v>
      </c>
      <c r="K1971" s="16">
        <v>0</v>
      </c>
      <c r="L1971" s="16">
        <v>0</v>
      </c>
      <c r="M1971" s="16">
        <v>0</v>
      </c>
      <c r="N1971" s="16">
        <v>0</v>
      </c>
      <c r="O1971" s="16">
        <v>0</v>
      </c>
      <c r="P1971" s="16">
        <v>0</v>
      </c>
      <c r="Q1971" s="16">
        <v>0</v>
      </c>
      <c r="R1971" s="16">
        <v>0</v>
      </c>
      <c r="S1971" s="16">
        <v>0</v>
      </c>
      <c r="T1971" s="16">
        <v>0</v>
      </c>
      <c r="U1971" s="16"/>
      <c r="V1971" s="7">
        <f t="shared" si="58"/>
      </c>
      <c r="W1971" s="4"/>
      <c r="X1971" s="4"/>
      <c r="Y1971" s="4"/>
      <c r="Z1971" s="4"/>
      <c r="AA1971" s="4"/>
      <c r="AB1971" s="4"/>
      <c r="AC1971" s="4"/>
      <c r="AD1971" s="15"/>
    </row>
    <row r="1972" spans="2:30" ht="12.75">
      <c r="B1972" s="18" t="e">
        <f>LOOKUP(H1888,C1972:T1972,C1973:T1973)</f>
        <v>#N/A</v>
      </c>
      <c r="C1972" s="22">
        <v>10</v>
      </c>
      <c r="D1972" s="22">
        <v>20</v>
      </c>
      <c r="E1972" s="22">
        <v>30</v>
      </c>
      <c r="F1972" s="22">
        <v>40</v>
      </c>
      <c r="G1972" s="22">
        <v>50</v>
      </c>
      <c r="H1972" s="22">
        <v>60</v>
      </c>
      <c r="I1972" s="22">
        <v>70</v>
      </c>
      <c r="J1972" s="22">
        <v>80</v>
      </c>
      <c r="K1972" s="22">
        <v>90</v>
      </c>
      <c r="L1972" s="22">
        <v>100</v>
      </c>
      <c r="M1972" s="22">
        <v>110</v>
      </c>
      <c r="N1972" s="22">
        <v>120</v>
      </c>
      <c r="O1972" s="22">
        <v>130</v>
      </c>
      <c r="P1972" s="22">
        <v>140</v>
      </c>
      <c r="Q1972" s="22">
        <v>150</v>
      </c>
      <c r="R1972" s="22">
        <v>160</v>
      </c>
      <c r="S1972" s="22">
        <v>170</v>
      </c>
      <c r="T1972" s="22">
        <v>180</v>
      </c>
      <c r="U1972" s="22" t="s">
        <v>34</v>
      </c>
      <c r="V1972" s="7" t="e">
        <f t="shared" si="58"/>
        <v>#N/A</v>
      </c>
      <c r="W1972" s="4"/>
      <c r="X1972" s="4"/>
      <c r="Y1972" s="4"/>
      <c r="Z1972" s="4"/>
      <c r="AA1972" s="4"/>
      <c r="AB1972" s="4"/>
      <c r="AC1972" s="4"/>
      <c r="AD1972" s="15"/>
    </row>
    <row r="1973" spans="2:30" ht="12.75">
      <c r="B1973" s="18"/>
      <c r="C1973" s="22">
        <v>0</v>
      </c>
      <c r="D1973" s="22">
        <v>0</v>
      </c>
      <c r="E1973" s="22">
        <v>0</v>
      </c>
      <c r="F1973" s="22">
        <v>0</v>
      </c>
      <c r="G1973" s="22">
        <v>0</v>
      </c>
      <c r="H1973" s="22">
        <v>0</v>
      </c>
      <c r="I1973" s="22">
        <v>0</v>
      </c>
      <c r="J1973" s="22">
        <v>0</v>
      </c>
      <c r="K1973" s="22">
        <v>0</v>
      </c>
      <c r="L1973" s="22">
        <v>0</v>
      </c>
      <c r="M1973" s="22">
        <v>0</v>
      </c>
      <c r="N1973" s="22">
        <v>0</v>
      </c>
      <c r="O1973" s="22">
        <v>0</v>
      </c>
      <c r="P1973" s="22">
        <v>0</v>
      </c>
      <c r="Q1973" s="22">
        <v>0</v>
      </c>
      <c r="R1973" s="22">
        <v>0</v>
      </c>
      <c r="S1973" s="22">
        <v>0</v>
      </c>
      <c r="T1973" s="22">
        <v>0</v>
      </c>
      <c r="U1973" s="22"/>
      <c r="V1973" s="7">
        <f t="shared" si="58"/>
      </c>
      <c r="W1973" s="4"/>
      <c r="X1973" s="4"/>
      <c r="Y1973" s="4"/>
      <c r="Z1973" s="4"/>
      <c r="AA1973" s="4"/>
      <c r="AB1973" s="4"/>
      <c r="AC1973" s="4"/>
      <c r="AD1973" s="15"/>
    </row>
    <row r="1974" spans="2:30" ht="12.75">
      <c r="B1974" s="20" t="e">
        <f>LOOKUP(H1888,C1974:T1974,C1975:T1975)</f>
        <v>#N/A</v>
      </c>
      <c r="C1974" s="16">
        <v>10</v>
      </c>
      <c r="D1974" s="16">
        <v>20</v>
      </c>
      <c r="E1974" s="16">
        <v>30</v>
      </c>
      <c r="F1974" s="16">
        <v>40</v>
      </c>
      <c r="G1974" s="16">
        <v>50</v>
      </c>
      <c r="H1974" s="16">
        <v>60</v>
      </c>
      <c r="I1974" s="23">
        <v>70</v>
      </c>
      <c r="J1974" s="23">
        <v>80</v>
      </c>
      <c r="K1974" s="23">
        <v>90</v>
      </c>
      <c r="L1974" s="23">
        <v>100</v>
      </c>
      <c r="M1974" s="23">
        <v>110</v>
      </c>
      <c r="N1974" s="23">
        <v>120</v>
      </c>
      <c r="O1974" s="23">
        <v>130</v>
      </c>
      <c r="P1974" s="23">
        <v>140</v>
      </c>
      <c r="Q1974" s="23">
        <v>150</v>
      </c>
      <c r="R1974" s="23">
        <v>160</v>
      </c>
      <c r="S1974" s="23">
        <v>170</v>
      </c>
      <c r="T1974" s="23">
        <v>180</v>
      </c>
      <c r="U1974" s="16" t="s">
        <v>35</v>
      </c>
      <c r="V1974" s="7" t="e">
        <f t="shared" si="58"/>
        <v>#N/A</v>
      </c>
      <c r="W1974" s="4"/>
      <c r="X1974" s="4"/>
      <c r="Y1974" s="4"/>
      <c r="Z1974" s="4"/>
      <c r="AA1974" s="4"/>
      <c r="AB1974" s="4"/>
      <c r="AC1974" s="4"/>
      <c r="AD1974" s="15"/>
    </row>
    <row r="1975" spans="2:30" ht="12.75">
      <c r="B1975" s="21"/>
      <c r="C1975" s="16">
        <v>0</v>
      </c>
      <c r="D1975" s="16">
        <v>0</v>
      </c>
      <c r="E1975" s="16">
        <v>0</v>
      </c>
      <c r="F1975" s="16">
        <v>0</v>
      </c>
      <c r="G1975" s="16">
        <v>0</v>
      </c>
      <c r="H1975" s="16">
        <v>0</v>
      </c>
      <c r="I1975" s="16">
        <v>0</v>
      </c>
      <c r="J1975" s="16">
        <v>0</v>
      </c>
      <c r="K1975" s="16">
        <v>0</v>
      </c>
      <c r="L1975" s="16">
        <v>0</v>
      </c>
      <c r="M1975" s="16">
        <v>0</v>
      </c>
      <c r="N1975" s="16">
        <v>0</v>
      </c>
      <c r="O1975" s="16">
        <v>0</v>
      </c>
      <c r="P1975" s="16">
        <v>0</v>
      </c>
      <c r="Q1975" s="16">
        <v>0</v>
      </c>
      <c r="R1975" s="16">
        <v>0</v>
      </c>
      <c r="S1975" s="16">
        <v>0</v>
      </c>
      <c r="T1975" s="16">
        <v>0</v>
      </c>
      <c r="U1975" s="16"/>
      <c r="V1975" s="7">
        <f t="shared" si="58"/>
      </c>
      <c r="W1975" s="4"/>
      <c r="X1975" s="4"/>
      <c r="Y1975" s="4"/>
      <c r="Z1975" s="4"/>
      <c r="AA1975" s="4"/>
      <c r="AB1975" s="4"/>
      <c r="AC1975" s="4"/>
      <c r="AD1975" s="15"/>
    </row>
    <row r="1976" spans="2:30" ht="12.75">
      <c r="B1976" s="18" t="e">
        <f>LOOKUP(H1888,C1976:T1976,C1977:T1977)</f>
        <v>#N/A</v>
      </c>
      <c r="C1976" s="22">
        <v>10</v>
      </c>
      <c r="D1976" s="22">
        <v>20</v>
      </c>
      <c r="E1976" s="22">
        <v>30</v>
      </c>
      <c r="F1976" s="22">
        <v>40</v>
      </c>
      <c r="G1976" s="22">
        <v>50</v>
      </c>
      <c r="H1976" s="22">
        <v>60</v>
      </c>
      <c r="I1976" s="22">
        <v>70</v>
      </c>
      <c r="J1976" s="22">
        <v>80</v>
      </c>
      <c r="K1976" s="22">
        <v>90</v>
      </c>
      <c r="L1976" s="22">
        <v>100</v>
      </c>
      <c r="M1976" s="22">
        <v>110</v>
      </c>
      <c r="N1976" s="22">
        <v>120</v>
      </c>
      <c r="O1976" s="22">
        <v>130</v>
      </c>
      <c r="P1976" s="22">
        <v>140</v>
      </c>
      <c r="Q1976" s="22">
        <v>150</v>
      </c>
      <c r="R1976" s="22">
        <v>160</v>
      </c>
      <c r="S1976" s="22">
        <v>170</v>
      </c>
      <c r="T1976" s="22">
        <v>180</v>
      </c>
      <c r="U1976" s="22" t="s">
        <v>36</v>
      </c>
      <c r="V1976" s="7" t="e">
        <f t="shared" si="58"/>
        <v>#N/A</v>
      </c>
      <c r="W1976" s="4"/>
      <c r="X1976" s="4"/>
      <c r="Y1976" s="4"/>
      <c r="Z1976" s="4"/>
      <c r="AA1976" s="4"/>
      <c r="AB1976" s="4"/>
      <c r="AC1976" s="4"/>
      <c r="AD1976" s="15"/>
    </row>
    <row r="1977" spans="2:30" ht="12.75">
      <c r="B1977" s="18"/>
      <c r="C1977" s="22">
        <v>0</v>
      </c>
      <c r="D1977" s="22">
        <v>0</v>
      </c>
      <c r="E1977" s="22">
        <v>0</v>
      </c>
      <c r="F1977" s="22">
        <v>0</v>
      </c>
      <c r="G1977" s="22">
        <v>0</v>
      </c>
      <c r="H1977" s="22">
        <v>0</v>
      </c>
      <c r="I1977" s="22">
        <v>0</v>
      </c>
      <c r="J1977" s="22">
        <v>0</v>
      </c>
      <c r="K1977" s="22">
        <v>0</v>
      </c>
      <c r="L1977" s="22">
        <v>0</v>
      </c>
      <c r="M1977" s="22">
        <v>0</v>
      </c>
      <c r="N1977" s="22">
        <v>0</v>
      </c>
      <c r="O1977" s="22">
        <v>0</v>
      </c>
      <c r="P1977" s="22">
        <v>0</v>
      </c>
      <c r="Q1977" s="22">
        <v>0</v>
      </c>
      <c r="R1977" s="22">
        <v>0</v>
      </c>
      <c r="S1977" s="22">
        <v>0</v>
      </c>
      <c r="T1977" s="22">
        <v>0</v>
      </c>
      <c r="U1977" s="22"/>
      <c r="V1977" s="7">
        <f t="shared" si="58"/>
      </c>
      <c r="W1977" s="4"/>
      <c r="X1977" s="4"/>
      <c r="Y1977" s="4"/>
      <c r="Z1977" s="4"/>
      <c r="AA1977" s="4"/>
      <c r="AB1977" s="4"/>
      <c r="AC1977" s="4"/>
      <c r="AD1977" s="15"/>
    </row>
    <row r="1978" spans="2:30" ht="12.75">
      <c r="B1978" s="20" t="e">
        <f>LOOKUP(H1888,C1978:T1978,C1979:T1979)</f>
        <v>#N/A</v>
      </c>
      <c r="C1978" s="16">
        <v>10</v>
      </c>
      <c r="D1978" s="16">
        <v>20</v>
      </c>
      <c r="E1978" s="16">
        <v>30</v>
      </c>
      <c r="F1978" s="16">
        <v>40</v>
      </c>
      <c r="G1978" s="16">
        <v>50</v>
      </c>
      <c r="H1978" s="16">
        <v>60</v>
      </c>
      <c r="I1978" s="23">
        <v>70</v>
      </c>
      <c r="J1978" s="23">
        <v>80</v>
      </c>
      <c r="K1978" s="23">
        <v>90</v>
      </c>
      <c r="L1978" s="23">
        <v>100</v>
      </c>
      <c r="M1978" s="23">
        <v>110</v>
      </c>
      <c r="N1978" s="23">
        <v>120</v>
      </c>
      <c r="O1978" s="23">
        <v>130</v>
      </c>
      <c r="P1978" s="23">
        <v>140</v>
      </c>
      <c r="Q1978" s="23">
        <v>150</v>
      </c>
      <c r="R1978" s="23">
        <v>160</v>
      </c>
      <c r="S1978" s="23">
        <v>170</v>
      </c>
      <c r="T1978" s="23">
        <v>180</v>
      </c>
      <c r="U1978" s="16" t="s">
        <v>37</v>
      </c>
      <c r="V1978" s="7" t="e">
        <f t="shared" si="58"/>
        <v>#N/A</v>
      </c>
      <c r="W1978" s="4"/>
      <c r="X1978" s="4"/>
      <c r="Y1978" s="4"/>
      <c r="Z1978" s="4"/>
      <c r="AA1978" s="4"/>
      <c r="AB1978" s="4"/>
      <c r="AC1978" s="4"/>
      <c r="AD1978" s="15"/>
    </row>
    <row r="1979" spans="2:30" ht="12.75">
      <c r="B1979" s="21"/>
      <c r="C1979" s="16">
        <v>0</v>
      </c>
      <c r="D1979" s="16">
        <v>0</v>
      </c>
      <c r="E1979" s="16">
        <v>0</v>
      </c>
      <c r="F1979" s="16">
        <v>0</v>
      </c>
      <c r="G1979" s="16">
        <v>0</v>
      </c>
      <c r="H1979" s="16">
        <v>0</v>
      </c>
      <c r="I1979" s="16">
        <v>0</v>
      </c>
      <c r="J1979" s="16">
        <v>0</v>
      </c>
      <c r="K1979" s="16">
        <v>0</v>
      </c>
      <c r="L1979" s="16">
        <v>0</v>
      </c>
      <c r="M1979" s="16">
        <v>0</v>
      </c>
      <c r="N1979" s="16">
        <v>0</v>
      </c>
      <c r="O1979" s="16">
        <v>0</v>
      </c>
      <c r="P1979" s="16">
        <v>0</v>
      </c>
      <c r="Q1979" s="16">
        <v>0</v>
      </c>
      <c r="R1979" s="16">
        <v>0</v>
      </c>
      <c r="S1979" s="16">
        <v>0</v>
      </c>
      <c r="T1979" s="16">
        <v>0</v>
      </c>
      <c r="U1979" s="16"/>
      <c r="V1979" s="7">
        <f t="shared" si="58"/>
      </c>
      <c r="W1979" s="4"/>
      <c r="X1979" s="4"/>
      <c r="Y1979" s="4"/>
      <c r="Z1979" s="4"/>
      <c r="AA1979" s="4"/>
      <c r="AB1979" s="4"/>
      <c r="AC1979" s="4"/>
      <c r="AD1979" s="15"/>
    </row>
    <row r="1980" spans="2:30" ht="12.75">
      <c r="B1980" s="18" t="e">
        <f>LOOKUP(H1888,C1980:T1980,C1981:T1981)</f>
        <v>#N/A</v>
      </c>
      <c r="C1980" s="22">
        <v>10</v>
      </c>
      <c r="D1980" s="22">
        <v>20</v>
      </c>
      <c r="E1980" s="22">
        <v>30</v>
      </c>
      <c r="F1980" s="22">
        <v>40</v>
      </c>
      <c r="G1980" s="22">
        <v>50</v>
      </c>
      <c r="H1980" s="22">
        <v>60</v>
      </c>
      <c r="I1980" s="22">
        <v>70</v>
      </c>
      <c r="J1980" s="22">
        <v>80</v>
      </c>
      <c r="K1980" s="22">
        <v>90</v>
      </c>
      <c r="L1980" s="22">
        <v>100</v>
      </c>
      <c r="M1980" s="22">
        <v>110</v>
      </c>
      <c r="N1980" s="22">
        <v>120</v>
      </c>
      <c r="O1980" s="22">
        <v>130</v>
      </c>
      <c r="P1980" s="22">
        <v>140</v>
      </c>
      <c r="Q1980" s="22">
        <v>150</v>
      </c>
      <c r="R1980" s="22">
        <v>160</v>
      </c>
      <c r="S1980" s="22">
        <v>170</v>
      </c>
      <c r="T1980" s="22">
        <v>180</v>
      </c>
      <c r="U1980" s="22" t="s">
        <v>38</v>
      </c>
      <c r="V1980" s="7" t="e">
        <f t="shared" si="58"/>
        <v>#N/A</v>
      </c>
      <c r="W1980" s="4"/>
      <c r="X1980" s="4"/>
      <c r="Y1980" s="4"/>
      <c r="Z1980" s="4"/>
      <c r="AA1980" s="4"/>
      <c r="AB1980" s="4"/>
      <c r="AC1980" s="4"/>
      <c r="AD1980" s="15"/>
    </row>
    <row r="1981" spans="2:30" ht="12.75">
      <c r="B1981" s="18"/>
      <c r="C1981" s="22">
        <v>0</v>
      </c>
      <c r="D1981" s="22">
        <v>0</v>
      </c>
      <c r="E1981" s="22">
        <v>0</v>
      </c>
      <c r="F1981" s="22">
        <v>0</v>
      </c>
      <c r="G1981" s="22">
        <v>0</v>
      </c>
      <c r="H1981" s="22">
        <v>0</v>
      </c>
      <c r="I1981" s="22">
        <v>0</v>
      </c>
      <c r="J1981" s="22">
        <v>0</v>
      </c>
      <c r="K1981" s="22">
        <v>0</v>
      </c>
      <c r="L1981" s="22">
        <v>0</v>
      </c>
      <c r="M1981" s="22">
        <v>0</v>
      </c>
      <c r="N1981" s="22">
        <v>0</v>
      </c>
      <c r="O1981" s="22">
        <v>0</v>
      </c>
      <c r="P1981" s="22">
        <v>0</v>
      </c>
      <c r="Q1981" s="22">
        <v>0</v>
      </c>
      <c r="R1981" s="22">
        <v>0</v>
      </c>
      <c r="S1981" s="22">
        <v>0</v>
      </c>
      <c r="T1981" s="22">
        <v>0</v>
      </c>
      <c r="U1981" s="22"/>
      <c r="V1981" s="7">
        <f t="shared" si="58"/>
      </c>
      <c r="W1981" s="4"/>
      <c r="X1981" s="4"/>
      <c r="Y1981" s="4"/>
      <c r="Z1981" s="4"/>
      <c r="AA1981" s="4"/>
      <c r="AB1981" s="4"/>
      <c r="AC1981" s="4"/>
      <c r="AD1981" s="15"/>
    </row>
    <row r="1982" spans="2:30" ht="12.75">
      <c r="B1982" s="20" t="e">
        <f>LOOKUP(H1888,C1982:T1982,C1983:T1983)</f>
        <v>#N/A</v>
      </c>
      <c r="C1982" s="16">
        <v>10</v>
      </c>
      <c r="D1982" s="16">
        <v>20</v>
      </c>
      <c r="E1982" s="16">
        <v>30</v>
      </c>
      <c r="F1982" s="16">
        <v>40</v>
      </c>
      <c r="G1982" s="16">
        <v>50</v>
      </c>
      <c r="H1982" s="16">
        <v>60</v>
      </c>
      <c r="I1982" s="23">
        <v>70</v>
      </c>
      <c r="J1982" s="23">
        <v>80</v>
      </c>
      <c r="K1982" s="23">
        <v>90</v>
      </c>
      <c r="L1982" s="23">
        <v>100</v>
      </c>
      <c r="M1982" s="23">
        <v>110</v>
      </c>
      <c r="N1982" s="23">
        <v>120</v>
      </c>
      <c r="O1982" s="23">
        <v>130</v>
      </c>
      <c r="P1982" s="23">
        <v>140</v>
      </c>
      <c r="Q1982" s="23">
        <v>150</v>
      </c>
      <c r="R1982" s="23">
        <v>160</v>
      </c>
      <c r="S1982" s="23">
        <v>170</v>
      </c>
      <c r="T1982" s="23">
        <v>180</v>
      </c>
      <c r="U1982" s="16" t="s">
        <v>39</v>
      </c>
      <c r="V1982" s="7" t="e">
        <f t="shared" si="58"/>
        <v>#N/A</v>
      </c>
      <c r="W1982" s="4"/>
      <c r="X1982" s="4"/>
      <c r="Y1982" s="4"/>
      <c r="Z1982" s="4"/>
      <c r="AA1982" s="4"/>
      <c r="AB1982" s="4"/>
      <c r="AC1982" s="4"/>
      <c r="AD1982" s="15"/>
    </row>
    <row r="1983" spans="2:30" ht="12.75">
      <c r="B1983" s="29"/>
      <c r="C1983" s="24">
        <v>0</v>
      </c>
      <c r="D1983" s="24">
        <v>0</v>
      </c>
      <c r="E1983" s="24">
        <v>0</v>
      </c>
      <c r="F1983" s="24">
        <v>0</v>
      </c>
      <c r="G1983" s="24">
        <v>0</v>
      </c>
      <c r="H1983" s="24">
        <v>0</v>
      </c>
      <c r="I1983" s="24">
        <v>0</v>
      </c>
      <c r="J1983" s="24">
        <v>0</v>
      </c>
      <c r="K1983" s="24">
        <v>0</v>
      </c>
      <c r="L1983" s="24">
        <v>0</v>
      </c>
      <c r="M1983" s="24">
        <v>0</v>
      </c>
      <c r="N1983" s="24">
        <v>0</v>
      </c>
      <c r="O1983" s="24">
        <v>0</v>
      </c>
      <c r="P1983" s="24">
        <v>0</v>
      </c>
      <c r="Q1983" s="24">
        <v>0</v>
      </c>
      <c r="R1983" s="24">
        <v>0</v>
      </c>
      <c r="S1983" s="24">
        <v>0</v>
      </c>
      <c r="T1983" s="24">
        <v>0</v>
      </c>
      <c r="U1983" s="24"/>
      <c r="V1983" s="8">
        <f t="shared" si="58"/>
      </c>
      <c r="W1983" s="25"/>
      <c r="X1983" s="25"/>
      <c r="Y1983" s="25"/>
      <c r="Z1983" s="25"/>
      <c r="AA1983" s="25"/>
      <c r="AB1983" s="25"/>
      <c r="AC1983" s="25"/>
      <c r="AD1983" s="26"/>
    </row>
    <row r="1985" spans="2:30" ht="12.75">
      <c r="B1985" s="42">
        <f>1+B1888</f>
        <v>6</v>
      </c>
      <c r="C1985" s="11"/>
      <c r="D1985" s="11"/>
      <c r="E1985" s="11"/>
      <c r="F1985" s="11"/>
      <c r="G1985" s="11"/>
      <c r="H1985" s="28">
        <f>SUM(H1986:H2003)</f>
        <v>0</v>
      </c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0"/>
      <c r="V1985" s="11"/>
      <c r="W1985" s="11"/>
      <c r="X1985" s="11"/>
      <c r="Y1985" s="11"/>
      <c r="Z1985" s="11"/>
      <c r="AA1985" s="11"/>
      <c r="AB1985" s="11"/>
      <c r="AC1985" s="11"/>
      <c r="AD1985" s="13"/>
    </row>
    <row r="1986" spans="2:30" ht="12.75">
      <c r="B1986" s="37" t="s">
        <v>42</v>
      </c>
      <c r="C1986" s="4"/>
      <c r="D1986" s="4"/>
      <c r="E1986" s="5" t="s">
        <v>41</v>
      </c>
      <c r="F1986" s="38" t="str">
        <f aca="true" t="shared" si="59" ref="F1986:G2003">F1889</f>
        <v>BS23</v>
      </c>
      <c r="G1986" s="39">
        <f t="shared" si="59"/>
        <v>10</v>
      </c>
      <c r="H1986">
        <f>IF(F1986=Tabelle1!$B$26,G1986,0)</f>
        <v>0</v>
      </c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4"/>
      <c r="W1986" s="4"/>
      <c r="X1986" s="4"/>
      <c r="Y1986" s="4"/>
      <c r="Z1986" s="4"/>
      <c r="AA1986" s="4"/>
      <c r="AB1986" s="4"/>
      <c r="AC1986" s="4"/>
      <c r="AD1986" s="15"/>
    </row>
    <row r="1987" spans="2:30" ht="12.75">
      <c r="B1987" s="14"/>
      <c r="C1987" s="4"/>
      <c r="D1987" s="4"/>
      <c r="E1987" s="4"/>
      <c r="F1987" s="38" t="str">
        <f t="shared" si="59"/>
        <v>TBM23</v>
      </c>
      <c r="G1987" s="39">
        <f t="shared" si="59"/>
        <v>20</v>
      </c>
      <c r="H1987">
        <f>IF(F1987=Tabelle1!$B$26,G1987,0)</f>
        <v>0</v>
      </c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4"/>
      <c r="W1987" s="4"/>
      <c r="X1987" s="4"/>
      <c r="Y1987" s="4"/>
      <c r="Z1987" s="4"/>
      <c r="AA1987" s="4"/>
      <c r="AB1987" s="4"/>
      <c r="AC1987" s="4"/>
      <c r="AD1987" s="15"/>
    </row>
    <row r="1988" spans="2:30" ht="12.75">
      <c r="B1988" s="14"/>
      <c r="C1988" s="4"/>
      <c r="D1988" s="4"/>
      <c r="E1988" s="4"/>
      <c r="F1988" s="38" t="str">
        <f t="shared" si="59"/>
        <v>FA23</v>
      </c>
      <c r="G1988" s="39">
        <f t="shared" si="59"/>
        <v>30</v>
      </c>
      <c r="H1988">
        <f>IF(F1988=Tabelle1!$B$26,G1988,0)</f>
        <v>0</v>
      </c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4"/>
      <c r="W1988" s="4"/>
      <c r="X1988" s="4"/>
      <c r="Y1988" s="4"/>
      <c r="Z1988" s="4"/>
      <c r="AA1988" s="4"/>
      <c r="AB1988" s="4"/>
      <c r="AC1988" s="4"/>
      <c r="AD1988" s="15"/>
    </row>
    <row r="1989" spans="2:30" ht="12.75">
      <c r="B1989" s="14"/>
      <c r="C1989" s="4"/>
      <c r="D1989" s="4"/>
      <c r="E1989" s="4"/>
      <c r="F1989" s="38" t="str">
        <f t="shared" si="59"/>
        <v>FA13</v>
      </c>
      <c r="G1989" s="39">
        <f t="shared" si="59"/>
        <v>40</v>
      </c>
      <c r="H1989">
        <f>IF(F1989=Tabelle1!$B$26,G1989,0)</f>
        <v>0</v>
      </c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4"/>
      <c r="W1989" s="4"/>
      <c r="X1989" s="4"/>
      <c r="Y1989" s="4"/>
      <c r="Z1989" s="4"/>
      <c r="AA1989" s="4"/>
      <c r="AB1989" s="4"/>
      <c r="AC1989" s="4"/>
      <c r="AD1989" s="15"/>
    </row>
    <row r="1990" spans="2:30" ht="12.75">
      <c r="B1990" s="14"/>
      <c r="C1990" s="4"/>
      <c r="D1990" s="4"/>
      <c r="E1990" s="4"/>
      <c r="F1990" s="38" t="str">
        <f t="shared" si="59"/>
        <v>SLM18</v>
      </c>
      <c r="G1990" s="39">
        <f t="shared" si="59"/>
        <v>50</v>
      </c>
      <c r="H1990">
        <f>IF(F1990=Tabelle1!$B$26,G1990,0)</f>
        <v>0</v>
      </c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15"/>
    </row>
    <row r="1991" spans="2:30" ht="12.75">
      <c r="B1991" s="14"/>
      <c r="C1991" s="4"/>
      <c r="D1991" s="4"/>
      <c r="E1991" s="4"/>
      <c r="F1991" s="38" t="str">
        <f t="shared" si="59"/>
        <v>SLM13</v>
      </c>
      <c r="G1991" s="39">
        <f t="shared" si="59"/>
        <v>60</v>
      </c>
      <c r="H1991">
        <f>IF(F1991=Tabelle1!$B$26,G1991,0)</f>
        <v>0</v>
      </c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15"/>
    </row>
    <row r="1992" spans="2:30" ht="12.75">
      <c r="B1992" s="14"/>
      <c r="C1992" s="4"/>
      <c r="D1992" s="4"/>
      <c r="E1992" s="4"/>
      <c r="F1992" s="40" t="str">
        <f t="shared" si="59"/>
        <v>für neues1</v>
      </c>
      <c r="G1992" s="41">
        <f t="shared" si="59"/>
        <v>70</v>
      </c>
      <c r="H1992">
        <f>IF(F1992=Tabelle1!$B$26,G1992,0)</f>
        <v>0</v>
      </c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15"/>
    </row>
    <row r="1993" spans="2:30" ht="12.75">
      <c r="B1993" s="14"/>
      <c r="C1993" s="4"/>
      <c r="D1993" s="4"/>
      <c r="E1993" s="4"/>
      <c r="F1993" s="40" t="str">
        <f t="shared" si="59"/>
        <v>für neues2</v>
      </c>
      <c r="G1993" s="41">
        <f t="shared" si="59"/>
        <v>80</v>
      </c>
      <c r="H1993">
        <f>IF(F1993=Tabelle1!$B$26,G1993,0)</f>
        <v>0</v>
      </c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15"/>
    </row>
    <row r="1994" spans="2:30" ht="12.75">
      <c r="B1994" s="14"/>
      <c r="C1994" s="4"/>
      <c r="D1994" s="4"/>
      <c r="E1994" s="4"/>
      <c r="F1994" s="40" t="str">
        <f t="shared" si="59"/>
        <v>für neues3</v>
      </c>
      <c r="G1994" s="41">
        <f t="shared" si="59"/>
        <v>90</v>
      </c>
      <c r="H1994">
        <f>IF(F1994=Tabelle1!$B$26,G1994,0)</f>
        <v>0</v>
      </c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15"/>
    </row>
    <row r="1995" spans="2:30" ht="12.75">
      <c r="B1995" s="14"/>
      <c r="C1995" s="4"/>
      <c r="D1995" s="4"/>
      <c r="E1995" s="4"/>
      <c r="F1995" s="40" t="str">
        <f t="shared" si="59"/>
        <v>für neues4</v>
      </c>
      <c r="G1995" s="41">
        <f t="shared" si="59"/>
        <v>100</v>
      </c>
      <c r="H1995">
        <f>IF(F1995=Tabelle1!$B$26,G1995,0)</f>
        <v>0</v>
      </c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15"/>
    </row>
    <row r="1996" spans="2:30" ht="12.75">
      <c r="B1996" s="14"/>
      <c r="C1996" s="4"/>
      <c r="D1996" s="4"/>
      <c r="E1996" s="4"/>
      <c r="F1996" s="40" t="str">
        <f t="shared" si="59"/>
        <v>für neues5</v>
      </c>
      <c r="G1996" s="41">
        <f t="shared" si="59"/>
        <v>110</v>
      </c>
      <c r="H1996">
        <f>IF(F1996=Tabelle1!$B$26,G1996,0)</f>
        <v>0</v>
      </c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15"/>
    </row>
    <row r="1997" spans="2:30" ht="12.75">
      <c r="B1997" s="14"/>
      <c r="C1997" s="4"/>
      <c r="D1997" s="4"/>
      <c r="E1997" s="4"/>
      <c r="F1997" s="40" t="str">
        <f t="shared" si="59"/>
        <v>für neues6</v>
      </c>
      <c r="G1997" s="41">
        <f t="shared" si="59"/>
        <v>120</v>
      </c>
      <c r="H1997">
        <f>IF(F1997=Tabelle1!$B$26,G1997,0)</f>
        <v>0</v>
      </c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15"/>
    </row>
    <row r="1998" spans="2:30" ht="12.75">
      <c r="B1998" s="14"/>
      <c r="C1998" s="4"/>
      <c r="D1998" s="4"/>
      <c r="E1998" s="4"/>
      <c r="F1998" s="40" t="str">
        <f t="shared" si="59"/>
        <v>für neues7</v>
      </c>
      <c r="G1998" s="41">
        <f t="shared" si="59"/>
        <v>130</v>
      </c>
      <c r="H1998">
        <f>IF(F1998=Tabelle1!$B$26,G1998,0)</f>
        <v>0</v>
      </c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15"/>
    </row>
    <row r="1999" spans="2:30" ht="12.75">
      <c r="B1999" s="14"/>
      <c r="C1999" s="4"/>
      <c r="D1999" s="4"/>
      <c r="E1999" s="4"/>
      <c r="F1999" s="40" t="str">
        <f t="shared" si="59"/>
        <v>für neues8</v>
      </c>
      <c r="G1999" s="41">
        <f t="shared" si="59"/>
        <v>140</v>
      </c>
      <c r="H1999">
        <f>IF(F1999=Tabelle1!$B$26,G1999,0)</f>
        <v>0</v>
      </c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15"/>
    </row>
    <row r="2000" spans="2:30" ht="12.75">
      <c r="B2000" s="14"/>
      <c r="C2000" s="4"/>
      <c r="D2000" s="4"/>
      <c r="E2000" s="4"/>
      <c r="F2000" s="40" t="str">
        <f t="shared" si="59"/>
        <v>für neues9</v>
      </c>
      <c r="G2000" s="41">
        <f t="shared" si="59"/>
        <v>150</v>
      </c>
      <c r="H2000">
        <f>IF(F2000=Tabelle1!$B$26,G2000,0)</f>
        <v>0</v>
      </c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15"/>
    </row>
    <row r="2001" spans="2:30" ht="12.75">
      <c r="B2001" s="14"/>
      <c r="C2001" s="4"/>
      <c r="D2001" s="4"/>
      <c r="E2001" s="4"/>
      <c r="F2001" s="40" t="str">
        <f t="shared" si="59"/>
        <v>für neues10</v>
      </c>
      <c r="G2001" s="41">
        <f t="shared" si="59"/>
        <v>160</v>
      </c>
      <c r="H2001">
        <f>IF(F2001=Tabelle1!$B$26,G2001,0)</f>
        <v>0</v>
      </c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15"/>
    </row>
    <row r="2002" spans="2:30" ht="12.75">
      <c r="B2002" s="14"/>
      <c r="C2002" s="4"/>
      <c r="D2002" s="4"/>
      <c r="E2002" s="4"/>
      <c r="F2002" s="40" t="str">
        <f t="shared" si="59"/>
        <v>für neues11</v>
      </c>
      <c r="G2002" s="41">
        <f t="shared" si="59"/>
        <v>170</v>
      </c>
      <c r="H2002">
        <f>IF(F2002=Tabelle1!$B$26,G2002,0)</f>
        <v>0</v>
      </c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15"/>
    </row>
    <row r="2003" spans="2:30" ht="12.75">
      <c r="B2003" s="14"/>
      <c r="C2003" s="4"/>
      <c r="D2003" s="4"/>
      <c r="E2003" s="4"/>
      <c r="F2003" s="40" t="str">
        <f t="shared" si="59"/>
        <v>für neues12</v>
      </c>
      <c r="G2003" s="41">
        <f t="shared" si="59"/>
        <v>180</v>
      </c>
      <c r="H2003">
        <f>IF(F2003=Tabelle1!$B$26,G2003,0)</f>
        <v>0</v>
      </c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15"/>
    </row>
    <row r="2004" spans="2:30" ht="13.5" thickBot="1">
      <c r="B2004" s="1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17"/>
      <c r="AA2004" s="4"/>
      <c r="AB2004" s="4"/>
      <c r="AC2004" s="4"/>
      <c r="AD2004" s="15">
        <f>AD1907+1</f>
        <v>6</v>
      </c>
    </row>
    <row r="2005" spans="2:30" ht="12.75">
      <c r="B2005" s="18" t="e">
        <f>LOOKUP(H1985,C2005:T2005,C2006:T2006)</f>
        <v>#N/A</v>
      </c>
      <c r="C2005" s="19">
        <v>10</v>
      </c>
      <c r="D2005" s="19">
        <v>20</v>
      </c>
      <c r="E2005" s="19">
        <v>30</v>
      </c>
      <c r="F2005" s="19">
        <v>40</v>
      </c>
      <c r="G2005" s="19">
        <v>50</v>
      </c>
      <c r="H2005" s="19">
        <v>60</v>
      </c>
      <c r="I2005" s="19">
        <v>70</v>
      </c>
      <c r="J2005" s="19">
        <v>80</v>
      </c>
      <c r="K2005" s="19">
        <v>90</v>
      </c>
      <c r="L2005" s="19">
        <v>100</v>
      </c>
      <c r="M2005" s="19">
        <v>110</v>
      </c>
      <c r="N2005" s="19">
        <v>120</v>
      </c>
      <c r="O2005" s="19">
        <v>130</v>
      </c>
      <c r="P2005" s="19">
        <v>140</v>
      </c>
      <c r="Q2005" s="19">
        <v>150</v>
      </c>
      <c r="R2005" s="19">
        <v>160</v>
      </c>
      <c r="S2005" s="19">
        <v>170</v>
      </c>
      <c r="T2005" s="19">
        <v>180</v>
      </c>
      <c r="U2005" s="19" t="s">
        <v>72</v>
      </c>
      <c r="V2005" s="6" t="e">
        <f>IF(B2005&gt;0,U2005,"")</f>
        <v>#N/A</v>
      </c>
      <c r="W2005" s="4"/>
      <c r="X2005" s="35" t="e">
        <f>IF(V2005="","",V2005)</f>
        <v>#N/A</v>
      </c>
      <c r="Y2005" s="19" t="e">
        <f>IF(X2005="","",1)</f>
        <v>#N/A</v>
      </c>
      <c r="Z2005" s="4"/>
      <c r="AA2005" s="4"/>
      <c r="AB2005" s="4">
        <v>1</v>
      </c>
      <c r="AC2005" s="4" t="e">
        <f>LOOKUP(AB2005,Y2005:Y2042,X2005:X2042)</f>
        <v>#N/A</v>
      </c>
      <c r="AD2005" s="31" t="e">
        <f>AC2005</f>
        <v>#N/A</v>
      </c>
    </row>
    <row r="2006" spans="2:30" ht="12.75">
      <c r="B2006" s="18"/>
      <c r="C2006" s="19">
        <v>0</v>
      </c>
      <c r="D2006" s="19">
        <v>0</v>
      </c>
      <c r="E2006" s="19">
        <v>30</v>
      </c>
      <c r="F2006" s="19">
        <v>40</v>
      </c>
      <c r="G2006" s="19">
        <v>0</v>
      </c>
      <c r="H2006" s="19">
        <v>0</v>
      </c>
      <c r="I2006" s="19">
        <v>0</v>
      </c>
      <c r="J2006" s="19">
        <v>0</v>
      </c>
      <c r="K2006" s="19">
        <v>0</v>
      </c>
      <c r="L2006" s="19">
        <v>0</v>
      </c>
      <c r="M2006" s="19">
        <v>0</v>
      </c>
      <c r="N2006" s="19">
        <v>0</v>
      </c>
      <c r="O2006" s="19">
        <v>0</v>
      </c>
      <c r="P2006" s="19">
        <v>0</v>
      </c>
      <c r="Q2006" s="19">
        <v>0</v>
      </c>
      <c r="R2006" s="19">
        <v>0</v>
      </c>
      <c r="S2006" s="19">
        <v>0</v>
      </c>
      <c r="T2006" s="19">
        <v>0</v>
      </c>
      <c r="U2006" s="19"/>
      <c r="V2006" s="7">
        <f aca="true" t="shared" si="60" ref="V2006:V2046">IF(B2006&gt;0,U2006,"")</f>
      </c>
      <c r="W2006" s="4"/>
      <c r="X2006" s="35" t="e">
        <f>IF(V2007="","",V2007)</f>
        <v>#N/A</v>
      </c>
      <c r="Y2006" s="19" t="e">
        <f>IF(X2006="","",(SUM(Y2005:Y2005)+1))</f>
        <v>#N/A</v>
      </c>
      <c r="Z2006" s="4"/>
      <c r="AA2006" s="4"/>
      <c r="AB2006" s="4">
        <f aca="true" t="shared" si="61" ref="AB2006:AB2014">AB2005*2</f>
        <v>2</v>
      </c>
      <c r="AC2006" s="4" t="e">
        <f>LOOKUP(AB2006,Y2005:Y2042,X2005:X2042)</f>
        <v>#N/A</v>
      </c>
      <c r="AD2006" s="32" t="e">
        <f>IF(AC2006=AC2005," ",AC2006)</f>
        <v>#N/A</v>
      </c>
    </row>
    <row r="2007" spans="2:30" ht="12.75">
      <c r="B2007" s="20" t="e">
        <f>LOOKUP(H1985,C2007:T2007,C2008:T2008)</f>
        <v>#N/A</v>
      </c>
      <c r="C2007" s="4">
        <v>10</v>
      </c>
      <c r="D2007" s="4">
        <v>20</v>
      </c>
      <c r="E2007" s="4">
        <v>30</v>
      </c>
      <c r="F2007" s="4">
        <v>40</v>
      </c>
      <c r="G2007" s="4">
        <v>50</v>
      </c>
      <c r="H2007" s="4">
        <v>60</v>
      </c>
      <c r="I2007" s="9">
        <v>70</v>
      </c>
      <c r="J2007" s="9">
        <v>80</v>
      </c>
      <c r="K2007" s="9">
        <v>90</v>
      </c>
      <c r="L2007" s="9">
        <v>100</v>
      </c>
      <c r="M2007" s="9">
        <v>110</v>
      </c>
      <c r="N2007" s="9">
        <v>120</v>
      </c>
      <c r="O2007" s="9">
        <v>130</v>
      </c>
      <c r="P2007" s="9">
        <v>140</v>
      </c>
      <c r="Q2007" s="9">
        <v>150</v>
      </c>
      <c r="R2007" s="9">
        <v>160</v>
      </c>
      <c r="S2007" s="9">
        <v>170</v>
      </c>
      <c r="T2007" s="9">
        <v>180</v>
      </c>
      <c r="U2007" s="4" t="s">
        <v>73</v>
      </c>
      <c r="V2007" s="7" t="e">
        <f t="shared" si="60"/>
        <v>#N/A</v>
      </c>
      <c r="W2007" s="4"/>
      <c r="X2007" s="35" t="e">
        <f>IF(V2009="","",V2009)</f>
        <v>#N/A</v>
      </c>
      <c r="Y2007" s="19" t="e">
        <f>IF(X2007="","",(SUM(Y2005:Y2006)+1))</f>
        <v>#N/A</v>
      </c>
      <c r="Z2007" s="4"/>
      <c r="AA2007" s="4"/>
      <c r="AB2007" s="4">
        <f t="shared" si="61"/>
        <v>4</v>
      </c>
      <c r="AC2007" s="4" t="e">
        <f>LOOKUP(AB2007,Y2005:Y2042,X2005:X2042)</f>
        <v>#N/A</v>
      </c>
      <c r="AD2007" s="32" t="e">
        <f aca="true" t="shared" si="62" ref="AD2007:AD2014">IF(AC2007=AC2006," ",AC2007)</f>
        <v>#N/A</v>
      </c>
    </row>
    <row r="2008" spans="2:30" ht="12.75">
      <c r="B2008" s="21"/>
      <c r="C2008" s="4">
        <v>0</v>
      </c>
      <c r="D2008" s="4">
        <v>0</v>
      </c>
      <c r="E2008" s="4">
        <v>30</v>
      </c>
      <c r="F2008" s="4">
        <v>40</v>
      </c>
      <c r="G2008" s="4">
        <v>0</v>
      </c>
      <c r="H2008" s="4">
        <v>0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/>
      <c r="V2008" s="7">
        <f t="shared" si="60"/>
      </c>
      <c r="W2008" s="4"/>
      <c r="X2008" s="35" t="e">
        <f>IF(V2011="","",V2011)</f>
        <v>#N/A</v>
      </c>
      <c r="Y2008" s="19" t="e">
        <f>IF(X2008="","",(SUM(Y2005:Y2007)+1))</f>
        <v>#N/A</v>
      </c>
      <c r="Z2008" s="4"/>
      <c r="AA2008" s="4"/>
      <c r="AB2008" s="4">
        <f t="shared" si="61"/>
        <v>8</v>
      </c>
      <c r="AC2008" s="4" t="e">
        <f>LOOKUP(AB2008,Y2005:Y2042,X2005:X2042)</f>
        <v>#N/A</v>
      </c>
      <c r="AD2008" s="32" t="e">
        <f t="shared" si="62"/>
        <v>#N/A</v>
      </c>
    </row>
    <row r="2009" spans="2:30" ht="12.75">
      <c r="B2009" s="18" t="e">
        <f>LOOKUP(H1985,C2009:T2009,C2010:T2010)</f>
        <v>#N/A</v>
      </c>
      <c r="C2009" s="19">
        <v>10</v>
      </c>
      <c r="D2009" s="19">
        <v>20</v>
      </c>
      <c r="E2009" s="19">
        <v>30</v>
      </c>
      <c r="F2009" s="19">
        <v>40</v>
      </c>
      <c r="G2009" s="19">
        <v>50</v>
      </c>
      <c r="H2009" s="19">
        <v>60</v>
      </c>
      <c r="I2009" s="19">
        <v>70</v>
      </c>
      <c r="J2009" s="19">
        <v>80</v>
      </c>
      <c r="K2009" s="19">
        <v>90</v>
      </c>
      <c r="L2009" s="19">
        <v>100</v>
      </c>
      <c r="M2009" s="19">
        <v>110</v>
      </c>
      <c r="N2009" s="19">
        <v>120</v>
      </c>
      <c r="O2009" s="19">
        <v>130</v>
      </c>
      <c r="P2009" s="19">
        <v>140</v>
      </c>
      <c r="Q2009" s="19">
        <v>150</v>
      </c>
      <c r="R2009" s="19">
        <v>160</v>
      </c>
      <c r="S2009" s="19">
        <v>170</v>
      </c>
      <c r="T2009" s="19">
        <v>180</v>
      </c>
      <c r="U2009" s="19" t="s">
        <v>74</v>
      </c>
      <c r="V2009" s="7" t="e">
        <f t="shared" si="60"/>
        <v>#N/A</v>
      </c>
      <c r="W2009" s="4"/>
      <c r="X2009" s="35" t="e">
        <f>IF(V2013="","",V2013)</f>
        <v>#N/A</v>
      </c>
      <c r="Y2009" s="19" t="e">
        <f>IF(X2009="","",(SUM(Y2005:Y2008)+1))</f>
        <v>#N/A</v>
      </c>
      <c r="Z2009" s="4"/>
      <c r="AA2009" s="4"/>
      <c r="AB2009" s="4">
        <f t="shared" si="61"/>
        <v>16</v>
      </c>
      <c r="AC2009" s="4" t="e">
        <f>LOOKUP(AB2009,Y2005:Y2042,X2005:X2042)</f>
        <v>#N/A</v>
      </c>
      <c r="AD2009" s="32" t="e">
        <f t="shared" si="62"/>
        <v>#N/A</v>
      </c>
    </row>
    <row r="2010" spans="2:30" ht="12.75">
      <c r="B2010" s="18"/>
      <c r="C2010" s="19">
        <v>10</v>
      </c>
      <c r="D2010" s="19">
        <v>0</v>
      </c>
      <c r="E2010" s="19">
        <v>30</v>
      </c>
      <c r="F2010" s="19">
        <v>40</v>
      </c>
      <c r="G2010" s="19">
        <v>0</v>
      </c>
      <c r="H2010" s="19">
        <v>0</v>
      </c>
      <c r="I2010" s="19">
        <v>0</v>
      </c>
      <c r="J2010" s="19">
        <v>0</v>
      </c>
      <c r="K2010" s="19">
        <v>0</v>
      </c>
      <c r="L2010" s="19">
        <v>0</v>
      </c>
      <c r="M2010" s="19">
        <v>0</v>
      </c>
      <c r="N2010" s="19">
        <v>0</v>
      </c>
      <c r="O2010" s="19">
        <v>0</v>
      </c>
      <c r="P2010" s="19">
        <v>0</v>
      </c>
      <c r="Q2010" s="19">
        <v>0</v>
      </c>
      <c r="R2010" s="19">
        <v>0</v>
      </c>
      <c r="S2010" s="19">
        <v>0</v>
      </c>
      <c r="T2010" s="19">
        <v>0</v>
      </c>
      <c r="U2010" s="19"/>
      <c r="V2010" s="7">
        <f t="shared" si="60"/>
      </c>
      <c r="W2010" s="4"/>
      <c r="X2010" s="35" t="e">
        <f>IF(V2015="","",V2015)</f>
        <v>#N/A</v>
      </c>
      <c r="Y2010" s="19" t="e">
        <f>IF(X2010="","",(SUM(Y2005:Y2009)+1))</f>
        <v>#N/A</v>
      </c>
      <c r="Z2010" s="4"/>
      <c r="AA2010" s="4"/>
      <c r="AB2010" s="4">
        <f t="shared" si="61"/>
        <v>32</v>
      </c>
      <c r="AC2010" s="4" t="e">
        <f>LOOKUP(AB2010,Y2005:Y2042,X2005:X2042)</f>
        <v>#N/A</v>
      </c>
      <c r="AD2010" s="32" t="e">
        <f t="shared" si="62"/>
        <v>#N/A</v>
      </c>
    </row>
    <row r="2011" spans="2:30" ht="12.75">
      <c r="B2011" s="20" t="e">
        <f>LOOKUP(H1985,C2011:T2011,C2012:T2012)</f>
        <v>#N/A</v>
      </c>
      <c r="C2011" s="4">
        <v>10</v>
      </c>
      <c r="D2011" s="4">
        <v>20</v>
      </c>
      <c r="E2011" s="4">
        <v>30</v>
      </c>
      <c r="F2011" s="4">
        <v>40</v>
      </c>
      <c r="G2011" s="4">
        <v>50</v>
      </c>
      <c r="H2011" s="4">
        <v>60</v>
      </c>
      <c r="I2011" s="9">
        <v>70</v>
      </c>
      <c r="J2011" s="9">
        <v>80</v>
      </c>
      <c r="K2011" s="9">
        <v>90</v>
      </c>
      <c r="L2011" s="9">
        <v>100</v>
      </c>
      <c r="M2011" s="9">
        <v>110</v>
      </c>
      <c r="N2011" s="9">
        <v>120</v>
      </c>
      <c r="O2011" s="9">
        <v>130</v>
      </c>
      <c r="P2011" s="9">
        <v>140</v>
      </c>
      <c r="Q2011" s="9">
        <v>150</v>
      </c>
      <c r="R2011" s="9">
        <v>160</v>
      </c>
      <c r="S2011" s="9">
        <v>170</v>
      </c>
      <c r="T2011" s="9">
        <v>180</v>
      </c>
      <c r="U2011" s="4" t="s">
        <v>75</v>
      </c>
      <c r="V2011" s="7" t="e">
        <f t="shared" si="60"/>
        <v>#N/A</v>
      </c>
      <c r="W2011" s="4"/>
      <c r="X2011" s="35" t="e">
        <f>IF(V2017="","",V2017)</f>
        <v>#N/A</v>
      </c>
      <c r="Y2011" s="19" t="e">
        <f>IF(X2011="","",(SUM(Y2005:Y2010)+1))</f>
        <v>#N/A</v>
      </c>
      <c r="Z2011" s="4"/>
      <c r="AA2011" s="4"/>
      <c r="AB2011" s="4">
        <f t="shared" si="61"/>
        <v>64</v>
      </c>
      <c r="AC2011" s="4" t="e">
        <f>LOOKUP(AB2011,Y2005:Y2042,X2005:X2042)</f>
        <v>#N/A</v>
      </c>
      <c r="AD2011" s="32" t="e">
        <f t="shared" si="62"/>
        <v>#N/A</v>
      </c>
    </row>
    <row r="2012" spans="2:30" ht="12.75">
      <c r="B2012" s="21"/>
      <c r="C2012" s="4">
        <v>0</v>
      </c>
      <c r="D2012" s="4">
        <v>0</v>
      </c>
      <c r="E2012" s="4">
        <v>30</v>
      </c>
      <c r="F2012" s="4">
        <v>40</v>
      </c>
      <c r="G2012" s="4">
        <v>50</v>
      </c>
      <c r="H2012" s="4">
        <v>60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/>
      <c r="V2012" s="7">
        <f t="shared" si="60"/>
      </c>
      <c r="W2012" s="4"/>
      <c r="X2012" s="35" t="e">
        <f>IF(V2019="","",V2019)</f>
        <v>#N/A</v>
      </c>
      <c r="Y2012" s="19" t="e">
        <f>IF(X2012="","",(SUM(Y2005:Y2011)+1))</f>
        <v>#N/A</v>
      </c>
      <c r="Z2012" s="4"/>
      <c r="AA2012" s="4"/>
      <c r="AB2012" s="4">
        <f t="shared" si="61"/>
        <v>128</v>
      </c>
      <c r="AC2012" s="4" t="e">
        <f>LOOKUP(AB2012,Y2005:Y2042,X2005:X2042)</f>
        <v>#N/A</v>
      </c>
      <c r="AD2012" s="32" t="e">
        <f t="shared" si="62"/>
        <v>#N/A</v>
      </c>
    </row>
    <row r="2013" spans="2:30" ht="12.75">
      <c r="B2013" s="18" t="e">
        <f>LOOKUP(H1985,C2013:T2013,C2014:T2014)</f>
        <v>#N/A</v>
      </c>
      <c r="C2013" s="19">
        <v>10</v>
      </c>
      <c r="D2013" s="19">
        <v>20</v>
      </c>
      <c r="E2013" s="19">
        <v>30</v>
      </c>
      <c r="F2013" s="19">
        <v>40</v>
      </c>
      <c r="G2013" s="19">
        <v>50</v>
      </c>
      <c r="H2013" s="19">
        <v>60</v>
      </c>
      <c r="I2013" s="19">
        <v>70</v>
      </c>
      <c r="J2013" s="19">
        <v>80</v>
      </c>
      <c r="K2013" s="19">
        <v>90</v>
      </c>
      <c r="L2013" s="19">
        <v>100</v>
      </c>
      <c r="M2013" s="19">
        <v>110</v>
      </c>
      <c r="N2013" s="19">
        <v>120</v>
      </c>
      <c r="O2013" s="19">
        <v>130</v>
      </c>
      <c r="P2013" s="19">
        <v>140</v>
      </c>
      <c r="Q2013" s="19">
        <v>150</v>
      </c>
      <c r="R2013" s="19">
        <v>160</v>
      </c>
      <c r="S2013" s="19">
        <v>170</v>
      </c>
      <c r="T2013" s="19">
        <v>180</v>
      </c>
      <c r="U2013" s="19" t="s">
        <v>76</v>
      </c>
      <c r="V2013" s="7" t="e">
        <f t="shared" si="60"/>
        <v>#N/A</v>
      </c>
      <c r="W2013" s="4"/>
      <c r="X2013" s="35" t="e">
        <f>IF(V2021="","",V2021)</f>
        <v>#N/A</v>
      </c>
      <c r="Y2013" s="19" t="e">
        <f>IF(X2013="","",(SUM(Y2005:Y2012)+1))</f>
        <v>#N/A</v>
      </c>
      <c r="Z2013" s="4"/>
      <c r="AA2013" s="4"/>
      <c r="AB2013" s="4">
        <f t="shared" si="61"/>
        <v>256</v>
      </c>
      <c r="AC2013" s="4" t="e">
        <f>LOOKUP(AB2013,Y2005:Y2042,X2005:X2042)</f>
        <v>#N/A</v>
      </c>
      <c r="AD2013" s="32" t="e">
        <f t="shared" si="62"/>
        <v>#N/A</v>
      </c>
    </row>
    <row r="2014" spans="2:30" ht="12.75">
      <c r="B2014" s="18"/>
      <c r="C2014" s="19">
        <v>0</v>
      </c>
      <c r="D2014" s="19">
        <v>0</v>
      </c>
      <c r="E2014" s="19">
        <v>30</v>
      </c>
      <c r="F2014" s="19">
        <v>40</v>
      </c>
      <c r="G2014" s="19">
        <v>0</v>
      </c>
      <c r="H2014" s="19">
        <v>0</v>
      </c>
      <c r="I2014" s="19">
        <v>0</v>
      </c>
      <c r="J2014" s="19">
        <v>0</v>
      </c>
      <c r="K2014" s="19">
        <v>0</v>
      </c>
      <c r="L2014" s="19">
        <v>0</v>
      </c>
      <c r="M2014" s="19">
        <v>0</v>
      </c>
      <c r="N2014" s="19">
        <v>0</v>
      </c>
      <c r="O2014" s="19">
        <v>0</v>
      </c>
      <c r="P2014" s="19">
        <v>0</v>
      </c>
      <c r="Q2014" s="19">
        <v>0</v>
      </c>
      <c r="R2014" s="19">
        <v>0</v>
      </c>
      <c r="S2014" s="19">
        <v>0</v>
      </c>
      <c r="T2014" s="19">
        <v>0</v>
      </c>
      <c r="U2014" s="19"/>
      <c r="V2014" s="7">
        <f t="shared" si="60"/>
      </c>
      <c r="W2014" s="4"/>
      <c r="X2014" s="35" t="e">
        <f>IF(V2023="","",V2023)</f>
        <v>#N/A</v>
      </c>
      <c r="Y2014" s="19" t="e">
        <f>IF(X2014="","",(SUM(Y2005:Y2013)+1))</f>
        <v>#N/A</v>
      </c>
      <c r="Z2014" s="4"/>
      <c r="AA2014" s="4"/>
      <c r="AB2014" s="4">
        <f t="shared" si="61"/>
        <v>512</v>
      </c>
      <c r="AC2014" s="4" t="e">
        <f>LOOKUP(AB2014,Y2005:Y2042,X2005:X2042)</f>
        <v>#N/A</v>
      </c>
      <c r="AD2014" s="32" t="e">
        <f t="shared" si="62"/>
        <v>#N/A</v>
      </c>
    </row>
    <row r="2015" spans="2:30" ht="12.75">
      <c r="B2015" s="20" t="e">
        <f>LOOKUP(H1985,C2015:T2015,C2016:T2016)</f>
        <v>#N/A</v>
      </c>
      <c r="C2015" s="4">
        <v>10</v>
      </c>
      <c r="D2015" s="4">
        <v>20</v>
      </c>
      <c r="E2015" s="4">
        <v>30</v>
      </c>
      <c r="F2015" s="4">
        <v>40</v>
      </c>
      <c r="G2015" s="4">
        <v>50</v>
      </c>
      <c r="H2015" s="4">
        <v>60</v>
      </c>
      <c r="I2015" s="9">
        <v>70</v>
      </c>
      <c r="J2015" s="9">
        <v>80</v>
      </c>
      <c r="K2015" s="9">
        <v>90</v>
      </c>
      <c r="L2015" s="9">
        <v>100</v>
      </c>
      <c r="M2015" s="9">
        <v>110</v>
      </c>
      <c r="N2015" s="9">
        <v>120</v>
      </c>
      <c r="O2015" s="9">
        <v>130</v>
      </c>
      <c r="P2015" s="9">
        <v>140</v>
      </c>
      <c r="Q2015" s="9">
        <v>150</v>
      </c>
      <c r="R2015" s="9">
        <v>160</v>
      </c>
      <c r="S2015" s="9">
        <v>170</v>
      </c>
      <c r="T2015" s="9">
        <v>180</v>
      </c>
      <c r="U2015" s="4" t="s">
        <v>77</v>
      </c>
      <c r="V2015" s="7" t="e">
        <f t="shared" si="60"/>
        <v>#N/A</v>
      </c>
      <c r="W2015" s="4"/>
      <c r="X2015" s="35" t="e">
        <f>IF(V2025="","",V2025)</f>
        <v>#N/A</v>
      </c>
      <c r="Y2015" s="19" t="e">
        <f>IF(X2015="","",(SUM(Y2005:Y2014)+1))</f>
        <v>#N/A</v>
      </c>
      <c r="Z2015" s="4"/>
      <c r="AA2015" s="4"/>
      <c r="AB2015" s="4">
        <f aca="true" t="shared" si="63" ref="AB2015:AB2042">AB2014*2</f>
        <v>1024</v>
      </c>
      <c r="AC2015" s="4" t="e">
        <f>LOOKUP(AB2015,Y2005:Y2042,X2005:X2042)</f>
        <v>#N/A</v>
      </c>
      <c r="AD2015" s="32" t="e">
        <f>IF(AC2015=AC2014," ",AC2015)</f>
        <v>#N/A</v>
      </c>
    </row>
    <row r="2016" spans="2:30" ht="12.75">
      <c r="B2016" s="21"/>
      <c r="C2016" s="4">
        <v>0</v>
      </c>
      <c r="D2016" s="4">
        <v>0</v>
      </c>
      <c r="E2016" s="4">
        <v>30</v>
      </c>
      <c r="F2016" s="4">
        <v>40</v>
      </c>
      <c r="G2016" s="4">
        <v>0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/>
      <c r="V2016" s="7">
        <f t="shared" si="60"/>
      </c>
      <c r="W2016" s="4"/>
      <c r="X2016" s="35" t="e">
        <f>IF(V2027="","",V2027)</f>
        <v>#N/A</v>
      </c>
      <c r="Y2016" s="19" t="e">
        <f>IF(X2016="","",(SUM(Y2005:Y2015)+1))</f>
        <v>#N/A</v>
      </c>
      <c r="Z2016" s="4"/>
      <c r="AA2016" s="4"/>
      <c r="AB2016" s="4">
        <f t="shared" si="63"/>
        <v>2048</v>
      </c>
      <c r="AC2016" s="4" t="e">
        <f>LOOKUP(AB2016,Y2005:Y2042,X2005:X2042)</f>
        <v>#N/A</v>
      </c>
      <c r="AD2016" s="33" t="e">
        <f aca="true" t="shared" si="64" ref="AD2016:AD2041">IF(AC2016=AC2015," ",AC2016)</f>
        <v>#N/A</v>
      </c>
    </row>
    <row r="2017" spans="2:30" ht="12.75">
      <c r="B2017" s="18" t="e">
        <f>LOOKUP(H1985,C2017:T2017,C2018:T2018)</f>
        <v>#N/A</v>
      </c>
      <c r="C2017" s="19">
        <v>10</v>
      </c>
      <c r="D2017" s="19">
        <v>20</v>
      </c>
      <c r="E2017" s="19">
        <v>30</v>
      </c>
      <c r="F2017" s="19">
        <v>40</v>
      </c>
      <c r="G2017" s="19">
        <v>50</v>
      </c>
      <c r="H2017" s="19">
        <v>60</v>
      </c>
      <c r="I2017" s="19">
        <v>70</v>
      </c>
      <c r="J2017" s="19">
        <v>80</v>
      </c>
      <c r="K2017" s="19">
        <v>90</v>
      </c>
      <c r="L2017" s="19">
        <v>100</v>
      </c>
      <c r="M2017" s="19">
        <v>110</v>
      </c>
      <c r="N2017" s="19">
        <v>120</v>
      </c>
      <c r="O2017" s="19">
        <v>130</v>
      </c>
      <c r="P2017" s="19">
        <v>140</v>
      </c>
      <c r="Q2017" s="19">
        <v>150</v>
      </c>
      <c r="R2017" s="19">
        <v>160</v>
      </c>
      <c r="S2017" s="19">
        <v>170</v>
      </c>
      <c r="T2017" s="19">
        <v>180</v>
      </c>
      <c r="U2017" s="19" t="s">
        <v>78</v>
      </c>
      <c r="V2017" s="7" t="e">
        <f t="shared" si="60"/>
        <v>#N/A</v>
      </c>
      <c r="W2017" s="4"/>
      <c r="X2017" s="35" t="e">
        <f>IF(V2029="","",V2029)</f>
        <v>#N/A</v>
      </c>
      <c r="Y2017" s="19" t="e">
        <f>IF(X2017="","",(SUM(Y2005:Y2016)+1))</f>
        <v>#N/A</v>
      </c>
      <c r="Z2017" s="4"/>
      <c r="AA2017" s="4"/>
      <c r="AB2017" s="4">
        <f t="shared" si="63"/>
        <v>4096</v>
      </c>
      <c r="AC2017" s="4" t="e">
        <f>LOOKUP(AB2017,Y2005:Y2042,X2005:X2042)</f>
        <v>#N/A</v>
      </c>
      <c r="AD2017" s="33" t="e">
        <f t="shared" si="64"/>
        <v>#N/A</v>
      </c>
    </row>
    <row r="2018" spans="2:30" ht="12.75">
      <c r="B2018" s="18"/>
      <c r="C2018" s="19">
        <v>0</v>
      </c>
      <c r="D2018" s="19">
        <v>0</v>
      </c>
      <c r="E2018" s="19">
        <v>30</v>
      </c>
      <c r="F2018" s="19">
        <v>40</v>
      </c>
      <c r="G2018" s="19">
        <v>0</v>
      </c>
      <c r="H2018" s="19">
        <v>0</v>
      </c>
      <c r="I2018" s="19">
        <v>0</v>
      </c>
      <c r="J2018" s="19">
        <v>0</v>
      </c>
      <c r="K2018" s="19">
        <v>0</v>
      </c>
      <c r="L2018" s="19">
        <v>0</v>
      </c>
      <c r="M2018" s="19">
        <v>0</v>
      </c>
      <c r="N2018" s="19">
        <v>0</v>
      </c>
      <c r="O2018" s="19">
        <v>0</v>
      </c>
      <c r="P2018" s="19">
        <v>0</v>
      </c>
      <c r="Q2018" s="19">
        <v>0</v>
      </c>
      <c r="R2018" s="19">
        <v>0</v>
      </c>
      <c r="S2018" s="19">
        <v>0</v>
      </c>
      <c r="T2018" s="19">
        <v>0</v>
      </c>
      <c r="U2018" s="19"/>
      <c r="V2018" s="7">
        <f t="shared" si="60"/>
      </c>
      <c r="W2018" s="4"/>
      <c r="X2018" s="35" t="e">
        <f>IF(V2031="","",V2031)</f>
        <v>#N/A</v>
      </c>
      <c r="Y2018" s="19" t="e">
        <f>IF(X2018="","",(SUM(Y2005:Y2017)+1))</f>
        <v>#N/A</v>
      </c>
      <c r="Z2018" s="4"/>
      <c r="AA2018" s="4"/>
      <c r="AB2018" s="4">
        <f t="shared" si="63"/>
        <v>8192</v>
      </c>
      <c r="AC2018" s="4" t="e">
        <f>LOOKUP(AB2018,Y2005:Y2042,X2005:X2042)</f>
        <v>#N/A</v>
      </c>
      <c r="AD2018" s="33" t="e">
        <f t="shared" si="64"/>
        <v>#N/A</v>
      </c>
    </row>
    <row r="2019" spans="2:30" ht="12.75">
      <c r="B2019" s="20" t="e">
        <f>LOOKUP(H1985,C2019:T2019,C2020:T2020)</f>
        <v>#N/A</v>
      </c>
      <c r="C2019" s="4">
        <v>10</v>
      </c>
      <c r="D2019" s="4">
        <v>20</v>
      </c>
      <c r="E2019" s="4">
        <v>30</v>
      </c>
      <c r="F2019" s="4">
        <v>40</v>
      </c>
      <c r="G2019" s="4">
        <v>50</v>
      </c>
      <c r="H2019" s="4">
        <v>60</v>
      </c>
      <c r="I2019" s="9">
        <v>70</v>
      </c>
      <c r="J2019" s="9">
        <v>80</v>
      </c>
      <c r="K2019" s="9">
        <v>90</v>
      </c>
      <c r="L2019" s="9">
        <v>100</v>
      </c>
      <c r="M2019" s="9">
        <v>110</v>
      </c>
      <c r="N2019" s="9">
        <v>120</v>
      </c>
      <c r="O2019" s="9">
        <v>130</v>
      </c>
      <c r="P2019" s="9">
        <v>140</v>
      </c>
      <c r="Q2019" s="9">
        <v>150</v>
      </c>
      <c r="R2019" s="9">
        <v>160</v>
      </c>
      <c r="S2019" s="9">
        <v>170</v>
      </c>
      <c r="T2019" s="9">
        <v>180</v>
      </c>
      <c r="U2019" s="4" t="s">
        <v>79</v>
      </c>
      <c r="V2019" s="7" t="e">
        <f t="shared" si="60"/>
        <v>#N/A</v>
      </c>
      <c r="W2019" s="4"/>
      <c r="X2019" s="35" t="e">
        <f>IF(V2033="","",V2033)</f>
        <v>#N/A</v>
      </c>
      <c r="Y2019" s="19" t="e">
        <f>IF(X2019="","",(SUM(Y2005:Y2018)+1))</f>
        <v>#N/A</v>
      </c>
      <c r="Z2019" s="4"/>
      <c r="AA2019" s="4"/>
      <c r="AB2019" s="4">
        <f t="shared" si="63"/>
        <v>16384</v>
      </c>
      <c r="AC2019" s="4" t="e">
        <f>LOOKUP(AB2019,Y2005:Y2042,X2005:X2042)</f>
        <v>#N/A</v>
      </c>
      <c r="AD2019" s="33" t="e">
        <f t="shared" si="64"/>
        <v>#N/A</v>
      </c>
    </row>
    <row r="2020" spans="2:30" ht="12.75">
      <c r="B2020" s="21"/>
      <c r="C2020" s="4">
        <v>0</v>
      </c>
      <c r="D2020" s="4">
        <v>20</v>
      </c>
      <c r="E2020" s="4">
        <v>30</v>
      </c>
      <c r="F2020" s="4">
        <v>40</v>
      </c>
      <c r="G2020" s="4">
        <v>0</v>
      </c>
      <c r="H2020" s="4"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/>
      <c r="V2020" s="7">
        <f t="shared" si="60"/>
      </c>
      <c r="W2020" s="4"/>
      <c r="X2020" s="35" t="e">
        <f>IF(V2035="","",V2035)</f>
        <v>#N/A</v>
      </c>
      <c r="Y2020" s="19" t="e">
        <f>IF(X2020="","",(SUM(Y2005:Y2019)+1))</f>
        <v>#N/A</v>
      </c>
      <c r="Z2020" s="4"/>
      <c r="AA2020" s="4"/>
      <c r="AB2020" s="4">
        <f t="shared" si="63"/>
        <v>32768</v>
      </c>
      <c r="AC2020" s="4" t="e">
        <f>LOOKUP(AB2020,Y2005:Y2042,X2005:X2042)</f>
        <v>#N/A</v>
      </c>
      <c r="AD2020" s="33" t="e">
        <f t="shared" si="64"/>
        <v>#N/A</v>
      </c>
    </row>
    <row r="2021" spans="2:30" ht="12.75">
      <c r="B2021" s="18" t="e">
        <f>LOOKUP(H1985,C2021:T2021,C2022:T2022)</f>
        <v>#N/A</v>
      </c>
      <c r="C2021" s="19">
        <v>10</v>
      </c>
      <c r="D2021" s="19">
        <v>20</v>
      </c>
      <c r="E2021" s="19">
        <v>30</v>
      </c>
      <c r="F2021" s="19">
        <v>40</v>
      </c>
      <c r="G2021" s="19">
        <v>50</v>
      </c>
      <c r="H2021" s="19">
        <v>60</v>
      </c>
      <c r="I2021" s="19">
        <v>70</v>
      </c>
      <c r="J2021" s="19">
        <v>80</v>
      </c>
      <c r="K2021" s="19">
        <v>90</v>
      </c>
      <c r="L2021" s="19">
        <v>100</v>
      </c>
      <c r="M2021" s="19">
        <v>110</v>
      </c>
      <c r="N2021" s="19">
        <v>120</v>
      </c>
      <c r="O2021" s="19">
        <v>130</v>
      </c>
      <c r="P2021" s="19">
        <v>140</v>
      </c>
      <c r="Q2021" s="19">
        <v>150</v>
      </c>
      <c r="R2021" s="19">
        <v>160</v>
      </c>
      <c r="S2021" s="19">
        <v>170</v>
      </c>
      <c r="T2021" s="19">
        <v>180</v>
      </c>
      <c r="U2021" s="19" t="s">
        <v>80</v>
      </c>
      <c r="V2021" s="7" t="e">
        <f t="shared" si="60"/>
        <v>#N/A</v>
      </c>
      <c r="W2021" s="4"/>
      <c r="X2021" s="35" t="e">
        <f>IF(V2037="","",V2037)</f>
        <v>#N/A</v>
      </c>
      <c r="Y2021" s="19" t="e">
        <f>IF(X2021="","",(SUM(Y2005:Y2020)+1))</f>
        <v>#N/A</v>
      </c>
      <c r="Z2021" s="4"/>
      <c r="AA2021" s="4"/>
      <c r="AB2021" s="4">
        <f t="shared" si="63"/>
        <v>65536</v>
      </c>
      <c r="AC2021" s="4" t="e">
        <f>LOOKUP(AB2021,Y2005:Y2042,X2005:X2042)</f>
        <v>#N/A</v>
      </c>
      <c r="AD2021" s="33" t="e">
        <f t="shared" si="64"/>
        <v>#N/A</v>
      </c>
    </row>
    <row r="2022" spans="2:30" ht="12.75">
      <c r="B2022" s="18"/>
      <c r="C2022" s="19">
        <v>0</v>
      </c>
      <c r="D2022" s="19">
        <v>0</v>
      </c>
      <c r="E2022" s="19">
        <v>30</v>
      </c>
      <c r="F2022" s="19">
        <v>40</v>
      </c>
      <c r="G2022" s="19">
        <v>0</v>
      </c>
      <c r="H2022" s="19">
        <v>0</v>
      </c>
      <c r="I2022" s="19">
        <v>0</v>
      </c>
      <c r="J2022" s="19">
        <v>0</v>
      </c>
      <c r="K2022" s="19">
        <v>0</v>
      </c>
      <c r="L2022" s="19">
        <v>0</v>
      </c>
      <c r="M2022" s="19">
        <v>0</v>
      </c>
      <c r="N2022" s="19">
        <v>0</v>
      </c>
      <c r="O2022" s="19">
        <v>0</v>
      </c>
      <c r="P2022" s="19">
        <v>0</v>
      </c>
      <c r="Q2022" s="19">
        <v>0</v>
      </c>
      <c r="R2022" s="19">
        <v>0</v>
      </c>
      <c r="S2022" s="19">
        <v>0</v>
      </c>
      <c r="T2022" s="19">
        <v>0</v>
      </c>
      <c r="U2022" s="19"/>
      <c r="V2022" s="7">
        <f t="shared" si="60"/>
      </c>
      <c r="W2022" s="4"/>
      <c r="X2022" s="35" t="e">
        <f>IF(V2039="","",V2039)</f>
        <v>#N/A</v>
      </c>
      <c r="Y2022" s="19" t="e">
        <f>IF(X2022="","",(SUM(Y2005:Y2021)+1))</f>
        <v>#N/A</v>
      </c>
      <c r="Z2022" s="4"/>
      <c r="AA2022" s="4"/>
      <c r="AB2022" s="4">
        <f t="shared" si="63"/>
        <v>131072</v>
      </c>
      <c r="AC2022" s="4" t="e">
        <f>LOOKUP(AB2022,Y2005:Y2042,X2005:X2042)</f>
        <v>#N/A</v>
      </c>
      <c r="AD2022" s="33" t="e">
        <f t="shared" si="64"/>
        <v>#N/A</v>
      </c>
    </row>
    <row r="2023" spans="2:30" ht="12.75">
      <c r="B2023" s="20" t="e">
        <f>LOOKUP(H1985,C2023:T2023,C2024:T2024)</f>
        <v>#N/A</v>
      </c>
      <c r="C2023" s="4">
        <v>10</v>
      </c>
      <c r="D2023" s="4">
        <v>20</v>
      </c>
      <c r="E2023" s="4">
        <v>30</v>
      </c>
      <c r="F2023" s="4">
        <v>40</v>
      </c>
      <c r="G2023" s="4">
        <v>50</v>
      </c>
      <c r="H2023" s="4">
        <v>60</v>
      </c>
      <c r="I2023" s="9">
        <v>70</v>
      </c>
      <c r="J2023" s="9">
        <v>80</v>
      </c>
      <c r="K2023" s="9">
        <v>90</v>
      </c>
      <c r="L2023" s="9">
        <v>100</v>
      </c>
      <c r="M2023" s="9">
        <v>110</v>
      </c>
      <c r="N2023" s="9">
        <v>120</v>
      </c>
      <c r="O2023" s="9">
        <v>130</v>
      </c>
      <c r="P2023" s="9">
        <v>140</v>
      </c>
      <c r="Q2023" s="9">
        <v>150</v>
      </c>
      <c r="R2023" s="9">
        <v>160</v>
      </c>
      <c r="S2023" s="9">
        <v>170</v>
      </c>
      <c r="T2023" s="9">
        <v>180</v>
      </c>
      <c r="U2023" s="4" t="s">
        <v>81</v>
      </c>
      <c r="V2023" s="7" t="e">
        <f t="shared" si="60"/>
        <v>#N/A</v>
      </c>
      <c r="W2023" s="4"/>
      <c r="X2023" s="35" t="e">
        <f>IF(V2041="","",V2041)</f>
        <v>#N/A</v>
      </c>
      <c r="Y2023" s="19" t="e">
        <f>IF(X2023="","",(SUM(Y2005:Y2022)+1))</f>
        <v>#N/A</v>
      </c>
      <c r="Z2023" s="4"/>
      <c r="AA2023" s="4"/>
      <c r="AB2023" s="4">
        <f t="shared" si="63"/>
        <v>262144</v>
      </c>
      <c r="AC2023" s="4" t="e">
        <f>LOOKUP(AB2023,Y2005:Y2042,X2005:X2042)</f>
        <v>#N/A</v>
      </c>
      <c r="AD2023" s="33" t="e">
        <f t="shared" si="64"/>
        <v>#N/A</v>
      </c>
    </row>
    <row r="2024" spans="2:30" ht="12.75">
      <c r="B2024" s="21"/>
      <c r="C2024" s="4">
        <v>0</v>
      </c>
      <c r="D2024" s="4">
        <v>0</v>
      </c>
      <c r="E2024" s="4">
        <v>30</v>
      </c>
      <c r="F2024" s="4">
        <v>40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/>
      <c r="V2024" s="7">
        <f t="shared" si="60"/>
      </c>
      <c r="W2024" s="4"/>
      <c r="X2024" s="35" t="e">
        <f>IF(V2043="","",V2043)</f>
        <v>#N/A</v>
      </c>
      <c r="Y2024" s="19" t="e">
        <f>IF(X2024="","",(SUM(Y2005:Y2023)+1))</f>
        <v>#N/A</v>
      </c>
      <c r="Z2024" s="4"/>
      <c r="AA2024" s="4"/>
      <c r="AB2024" s="4">
        <f t="shared" si="63"/>
        <v>524288</v>
      </c>
      <c r="AC2024" s="4" t="e">
        <f>LOOKUP(AB2024,Y2005:Y2042,X2005:X2042)</f>
        <v>#N/A</v>
      </c>
      <c r="AD2024" s="33" t="e">
        <f t="shared" si="64"/>
        <v>#N/A</v>
      </c>
    </row>
    <row r="2025" spans="2:30" ht="12.75">
      <c r="B2025" s="18" t="e">
        <f>LOOKUP(H1985,C2025:T2025,C2026:T2026)</f>
        <v>#N/A</v>
      </c>
      <c r="C2025" s="19">
        <v>10</v>
      </c>
      <c r="D2025" s="19">
        <v>20</v>
      </c>
      <c r="E2025" s="19">
        <v>30</v>
      </c>
      <c r="F2025" s="19">
        <v>40</v>
      </c>
      <c r="G2025" s="19">
        <v>50</v>
      </c>
      <c r="H2025" s="19">
        <v>60</v>
      </c>
      <c r="I2025" s="19">
        <v>70</v>
      </c>
      <c r="J2025" s="19">
        <v>80</v>
      </c>
      <c r="K2025" s="19">
        <v>90</v>
      </c>
      <c r="L2025" s="19">
        <v>100</v>
      </c>
      <c r="M2025" s="19">
        <v>110</v>
      </c>
      <c r="N2025" s="19">
        <v>120</v>
      </c>
      <c r="O2025" s="19">
        <v>130</v>
      </c>
      <c r="P2025" s="19">
        <v>140</v>
      </c>
      <c r="Q2025" s="19">
        <v>150</v>
      </c>
      <c r="R2025" s="19">
        <v>160</v>
      </c>
      <c r="S2025" s="19">
        <v>170</v>
      </c>
      <c r="T2025" s="19">
        <v>180</v>
      </c>
      <c r="U2025" s="19" t="s">
        <v>98</v>
      </c>
      <c r="V2025" s="7" t="e">
        <f t="shared" si="60"/>
        <v>#N/A</v>
      </c>
      <c r="W2025" s="4"/>
      <c r="X2025" s="35" t="e">
        <f>IF(V2045="","",V2045)</f>
        <v>#N/A</v>
      </c>
      <c r="Y2025" s="19" t="e">
        <f>IF(X2025="","",(SUM(Y2005:Y2024)+1))</f>
        <v>#N/A</v>
      </c>
      <c r="Z2025" s="4"/>
      <c r="AA2025" s="4"/>
      <c r="AB2025" s="4">
        <f t="shared" si="63"/>
        <v>1048576</v>
      </c>
      <c r="AC2025" s="4" t="e">
        <f>LOOKUP(AB2025,Y2005:Y2042,X2005:X2042)</f>
        <v>#N/A</v>
      </c>
      <c r="AD2025" s="33" t="e">
        <f t="shared" si="64"/>
        <v>#N/A</v>
      </c>
    </row>
    <row r="2026" spans="2:30" ht="12.75">
      <c r="B2026" s="18"/>
      <c r="C2026" s="19">
        <v>0</v>
      </c>
      <c r="D2026" s="19">
        <v>0</v>
      </c>
      <c r="E2026" s="19">
        <v>0</v>
      </c>
      <c r="F2026" s="19">
        <v>0</v>
      </c>
      <c r="G2026" s="19">
        <v>50</v>
      </c>
      <c r="H2026" s="19">
        <v>60</v>
      </c>
      <c r="I2026" s="19">
        <v>0</v>
      </c>
      <c r="J2026" s="19">
        <v>0</v>
      </c>
      <c r="K2026" s="19">
        <v>0</v>
      </c>
      <c r="L2026" s="19">
        <v>0</v>
      </c>
      <c r="M2026" s="19">
        <v>0</v>
      </c>
      <c r="N2026" s="19">
        <v>0</v>
      </c>
      <c r="O2026" s="19">
        <v>0</v>
      </c>
      <c r="P2026" s="19">
        <v>0</v>
      </c>
      <c r="Q2026" s="19">
        <v>0</v>
      </c>
      <c r="R2026" s="19">
        <v>0</v>
      </c>
      <c r="S2026" s="19">
        <v>0</v>
      </c>
      <c r="T2026" s="19">
        <v>0</v>
      </c>
      <c r="U2026" s="19"/>
      <c r="V2026" s="7">
        <f t="shared" si="60"/>
      </c>
      <c r="W2026" s="4"/>
      <c r="X2026" s="35" t="e">
        <f>IF(V2047="","",V2047)</f>
        <v>#N/A</v>
      </c>
      <c r="Y2026" s="19" t="e">
        <f>IF(X2026="","",(SUM(Y2005:Y2025)+1))</f>
        <v>#N/A</v>
      </c>
      <c r="Z2026" s="4"/>
      <c r="AA2026" s="4"/>
      <c r="AB2026" s="4">
        <f t="shared" si="63"/>
        <v>2097152</v>
      </c>
      <c r="AC2026" s="4" t="e">
        <f>LOOKUP(AB2026,Y2005:Y2042,X2005:X2042)</f>
        <v>#N/A</v>
      </c>
      <c r="AD2026" s="33" t="e">
        <f t="shared" si="64"/>
        <v>#N/A</v>
      </c>
    </row>
    <row r="2027" spans="2:30" ht="12.75">
      <c r="B2027" s="20" t="e">
        <f>LOOKUP(H1985,C2027:T2027,C2028:T2028)</f>
        <v>#N/A</v>
      </c>
      <c r="C2027" s="4">
        <v>10</v>
      </c>
      <c r="D2027" s="4">
        <v>20</v>
      </c>
      <c r="E2027" s="4">
        <v>30</v>
      </c>
      <c r="F2027" s="4">
        <v>40</v>
      </c>
      <c r="G2027" s="4">
        <v>50</v>
      </c>
      <c r="H2027" s="4">
        <v>60</v>
      </c>
      <c r="I2027" s="9">
        <v>70</v>
      </c>
      <c r="J2027" s="9">
        <v>80</v>
      </c>
      <c r="K2027" s="9">
        <v>90</v>
      </c>
      <c r="L2027" s="9">
        <v>100</v>
      </c>
      <c r="M2027" s="9">
        <v>110</v>
      </c>
      <c r="N2027" s="9">
        <v>120</v>
      </c>
      <c r="O2027" s="9">
        <v>130</v>
      </c>
      <c r="P2027" s="9">
        <v>140</v>
      </c>
      <c r="Q2027" s="9">
        <v>150</v>
      </c>
      <c r="R2027" s="9">
        <v>160</v>
      </c>
      <c r="S2027" s="9">
        <v>170</v>
      </c>
      <c r="T2027" s="9">
        <v>180</v>
      </c>
      <c r="U2027" s="4" t="s">
        <v>99</v>
      </c>
      <c r="V2027" s="36" t="e">
        <f t="shared" si="60"/>
        <v>#N/A</v>
      </c>
      <c r="W2027" s="4"/>
      <c r="X2027" s="35" t="e">
        <f>IF(V2049="","",V2049)</f>
        <v>#N/A</v>
      </c>
      <c r="Y2027" s="19" t="e">
        <f>IF(X2027="","",(SUM(Y2005:Y2026)+1))</f>
        <v>#N/A</v>
      </c>
      <c r="Z2027" s="4"/>
      <c r="AA2027" s="4"/>
      <c r="AB2027" s="4">
        <f t="shared" si="63"/>
        <v>4194304</v>
      </c>
      <c r="AC2027" s="4" t="e">
        <f>LOOKUP(AB2027,Y2005:Y2042,X2005:X2042)</f>
        <v>#N/A</v>
      </c>
      <c r="AD2027" s="33" t="e">
        <f t="shared" si="64"/>
        <v>#N/A</v>
      </c>
    </row>
    <row r="2028" spans="2:30" ht="12.75">
      <c r="B2028" s="21"/>
      <c r="C2028" s="4">
        <v>0</v>
      </c>
      <c r="D2028" s="4">
        <v>0</v>
      </c>
      <c r="E2028" s="4">
        <v>0</v>
      </c>
      <c r="F2028" s="4">
        <v>0</v>
      </c>
      <c r="G2028" s="4">
        <v>50</v>
      </c>
      <c r="H2028" s="4">
        <v>60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/>
      <c r="V2028" s="7">
        <f t="shared" si="60"/>
      </c>
      <c r="W2028" s="4"/>
      <c r="X2028" s="35" t="e">
        <f>IF(V2051="","",V2051)</f>
        <v>#N/A</v>
      </c>
      <c r="Y2028" s="19" t="e">
        <f>IF(X2028="","",(SUM(Y2005:Y2027)+1))</f>
        <v>#N/A</v>
      </c>
      <c r="Z2028" s="4"/>
      <c r="AA2028" s="4"/>
      <c r="AB2028" s="4">
        <f t="shared" si="63"/>
        <v>8388608</v>
      </c>
      <c r="AC2028" s="4" t="e">
        <f>LOOKUP(AB2028,Y2005:Y2042,X2005:X2042)</f>
        <v>#N/A</v>
      </c>
      <c r="AD2028" s="33" t="e">
        <f t="shared" si="64"/>
        <v>#N/A</v>
      </c>
    </row>
    <row r="2029" spans="2:30" ht="12.75">
      <c r="B2029" s="18" t="e">
        <f>LOOKUP(H1985,C2029:T2029,C2030:T2030)</f>
        <v>#N/A</v>
      </c>
      <c r="C2029" s="22">
        <v>10</v>
      </c>
      <c r="D2029" s="22">
        <v>20</v>
      </c>
      <c r="E2029" s="22">
        <v>30</v>
      </c>
      <c r="F2029" s="22">
        <v>40</v>
      </c>
      <c r="G2029" s="22">
        <v>50</v>
      </c>
      <c r="H2029" s="22">
        <v>60</v>
      </c>
      <c r="I2029" s="22">
        <v>70</v>
      </c>
      <c r="J2029" s="22">
        <v>80</v>
      </c>
      <c r="K2029" s="22">
        <v>90</v>
      </c>
      <c r="L2029" s="22">
        <v>100</v>
      </c>
      <c r="M2029" s="22">
        <v>110</v>
      </c>
      <c r="N2029" s="22">
        <v>120</v>
      </c>
      <c r="O2029" s="22">
        <v>130</v>
      </c>
      <c r="P2029" s="22">
        <v>140</v>
      </c>
      <c r="Q2029" s="22">
        <v>150</v>
      </c>
      <c r="R2029" s="22">
        <v>160</v>
      </c>
      <c r="S2029" s="22">
        <v>170</v>
      </c>
      <c r="T2029" s="22">
        <v>180</v>
      </c>
      <c r="U2029" s="22" t="s">
        <v>0</v>
      </c>
      <c r="V2029" s="7" t="e">
        <f t="shared" si="60"/>
        <v>#N/A</v>
      </c>
      <c r="W2029" s="4"/>
      <c r="X2029" s="35" t="e">
        <f>IF(V2053="","",V2053)</f>
        <v>#N/A</v>
      </c>
      <c r="Y2029" s="19" t="e">
        <f>IF(X2029="","",(SUM(Y2005:Y2028)+1))</f>
        <v>#N/A</v>
      </c>
      <c r="Z2029" s="4"/>
      <c r="AA2029" s="4"/>
      <c r="AB2029" s="4">
        <f t="shared" si="63"/>
        <v>16777216</v>
      </c>
      <c r="AC2029" s="4" t="e">
        <f>LOOKUP(AB2029,Y2005:Y2042,X2005:X2042)</f>
        <v>#N/A</v>
      </c>
      <c r="AD2029" s="33" t="e">
        <f t="shared" si="64"/>
        <v>#N/A</v>
      </c>
    </row>
    <row r="2030" spans="2:30" ht="12.75">
      <c r="B2030" s="18"/>
      <c r="C2030" s="22">
        <v>0</v>
      </c>
      <c r="D2030" s="22">
        <v>0</v>
      </c>
      <c r="E2030" s="22">
        <v>0</v>
      </c>
      <c r="F2030" s="22">
        <v>0</v>
      </c>
      <c r="G2030" s="22">
        <v>0</v>
      </c>
      <c r="H2030" s="22">
        <v>0</v>
      </c>
      <c r="I2030" s="22">
        <v>0</v>
      </c>
      <c r="J2030" s="22">
        <v>0</v>
      </c>
      <c r="K2030" s="22">
        <v>0</v>
      </c>
      <c r="L2030" s="22">
        <v>0</v>
      </c>
      <c r="M2030" s="22">
        <v>0</v>
      </c>
      <c r="N2030" s="22">
        <v>0</v>
      </c>
      <c r="O2030" s="22">
        <v>0</v>
      </c>
      <c r="P2030" s="22">
        <v>0</v>
      </c>
      <c r="Q2030" s="22">
        <v>0</v>
      </c>
      <c r="R2030" s="22">
        <v>0</v>
      </c>
      <c r="S2030" s="22">
        <v>0</v>
      </c>
      <c r="T2030" s="22">
        <v>0</v>
      </c>
      <c r="U2030" s="22"/>
      <c r="V2030" s="7">
        <f t="shared" si="60"/>
      </c>
      <c r="W2030" s="4"/>
      <c r="X2030" s="35" t="e">
        <f>IF(V2055="","",V2055)</f>
        <v>#N/A</v>
      </c>
      <c r="Y2030" s="19" t="e">
        <f>IF(X2030="","",(SUM(Y2005:Y2029)+1))</f>
        <v>#N/A</v>
      </c>
      <c r="Z2030" s="4"/>
      <c r="AA2030" s="4"/>
      <c r="AB2030" s="4">
        <f t="shared" si="63"/>
        <v>33554432</v>
      </c>
      <c r="AC2030" s="4" t="e">
        <f>LOOKUP(AB2030,Y2005:Y2042,X2005:X2042)</f>
        <v>#N/A</v>
      </c>
      <c r="AD2030" s="33" t="e">
        <f t="shared" si="64"/>
        <v>#N/A</v>
      </c>
    </row>
    <row r="2031" spans="2:30" ht="12.75">
      <c r="B2031" s="20" t="e">
        <f>LOOKUP(H1985,C2031:T2031,C2032:T2032)</f>
        <v>#N/A</v>
      </c>
      <c r="C2031" s="16">
        <v>10</v>
      </c>
      <c r="D2031" s="16">
        <v>20</v>
      </c>
      <c r="E2031" s="16">
        <v>30</v>
      </c>
      <c r="F2031" s="16">
        <v>40</v>
      </c>
      <c r="G2031" s="16">
        <v>50</v>
      </c>
      <c r="H2031" s="16">
        <v>60</v>
      </c>
      <c r="I2031" s="23">
        <v>70</v>
      </c>
      <c r="J2031" s="23">
        <v>80</v>
      </c>
      <c r="K2031" s="23">
        <v>90</v>
      </c>
      <c r="L2031" s="23">
        <v>100</v>
      </c>
      <c r="M2031" s="23">
        <v>110</v>
      </c>
      <c r="N2031" s="23">
        <v>120</v>
      </c>
      <c r="O2031" s="23">
        <v>130</v>
      </c>
      <c r="P2031" s="23">
        <v>140</v>
      </c>
      <c r="Q2031" s="23">
        <v>150</v>
      </c>
      <c r="R2031" s="23">
        <v>160</v>
      </c>
      <c r="S2031" s="23">
        <v>170</v>
      </c>
      <c r="T2031" s="23">
        <v>180</v>
      </c>
      <c r="U2031" s="16" t="s">
        <v>1</v>
      </c>
      <c r="V2031" s="7" t="e">
        <f t="shared" si="60"/>
        <v>#N/A</v>
      </c>
      <c r="W2031" s="4"/>
      <c r="X2031" s="35" t="e">
        <f>IF(V2057="","",V2057)</f>
        <v>#N/A</v>
      </c>
      <c r="Y2031" s="19" t="e">
        <f>IF(X2031="","",(SUM(Y2005:Y2030)+1))</f>
        <v>#N/A</v>
      </c>
      <c r="Z2031" s="4"/>
      <c r="AA2031" s="4"/>
      <c r="AB2031" s="4">
        <f t="shared" si="63"/>
        <v>67108864</v>
      </c>
      <c r="AC2031" s="4" t="e">
        <f>LOOKUP(AB2031,Y2005:Y2042,X2005:X2042)</f>
        <v>#N/A</v>
      </c>
      <c r="AD2031" s="33" t="e">
        <f t="shared" si="64"/>
        <v>#N/A</v>
      </c>
    </row>
    <row r="2032" spans="2:30" ht="12.75">
      <c r="B2032" s="21"/>
      <c r="C2032" s="16">
        <v>0</v>
      </c>
      <c r="D2032" s="16">
        <v>0</v>
      </c>
      <c r="E2032" s="16">
        <v>0</v>
      </c>
      <c r="F2032" s="16">
        <v>0</v>
      </c>
      <c r="G2032" s="16">
        <v>0</v>
      </c>
      <c r="H2032" s="16">
        <v>0</v>
      </c>
      <c r="I2032" s="16">
        <v>0</v>
      </c>
      <c r="J2032" s="16">
        <v>0</v>
      </c>
      <c r="K2032" s="16">
        <v>0</v>
      </c>
      <c r="L2032" s="16">
        <v>0</v>
      </c>
      <c r="M2032" s="16">
        <v>0</v>
      </c>
      <c r="N2032" s="16">
        <v>0</v>
      </c>
      <c r="O2032" s="16">
        <v>0</v>
      </c>
      <c r="P2032" s="16">
        <v>0</v>
      </c>
      <c r="Q2032" s="16">
        <v>0</v>
      </c>
      <c r="R2032" s="16">
        <v>0</v>
      </c>
      <c r="S2032" s="16">
        <v>0</v>
      </c>
      <c r="T2032" s="16">
        <v>0</v>
      </c>
      <c r="U2032" s="16"/>
      <c r="V2032" s="7">
        <f t="shared" si="60"/>
      </c>
      <c r="W2032" s="4"/>
      <c r="X2032" s="35" t="e">
        <f>IF(V2059="","",V2059)</f>
        <v>#N/A</v>
      </c>
      <c r="Y2032" s="19" t="e">
        <f>IF(X2032="","",(SUM(Y2005:Y2031)+1))</f>
        <v>#N/A</v>
      </c>
      <c r="Z2032" s="4"/>
      <c r="AA2032" s="4"/>
      <c r="AB2032" s="4">
        <f t="shared" si="63"/>
        <v>134217728</v>
      </c>
      <c r="AC2032" s="4" t="e">
        <f>LOOKUP(AB2032,Y2005:Y2042,X2005:X2042)</f>
        <v>#N/A</v>
      </c>
      <c r="AD2032" s="33" t="e">
        <f t="shared" si="64"/>
        <v>#N/A</v>
      </c>
    </row>
    <row r="2033" spans="2:30" ht="12.75">
      <c r="B2033" s="18" t="e">
        <f>LOOKUP(H1985,C2033:T2033,C2034:T2034)</f>
        <v>#N/A</v>
      </c>
      <c r="C2033" s="22">
        <v>10</v>
      </c>
      <c r="D2033" s="22">
        <v>20</v>
      </c>
      <c r="E2033" s="22">
        <v>30</v>
      </c>
      <c r="F2033" s="22">
        <v>40</v>
      </c>
      <c r="G2033" s="22">
        <v>50</v>
      </c>
      <c r="H2033" s="22">
        <v>60</v>
      </c>
      <c r="I2033" s="22">
        <v>70</v>
      </c>
      <c r="J2033" s="22">
        <v>80</v>
      </c>
      <c r="K2033" s="22">
        <v>90</v>
      </c>
      <c r="L2033" s="22">
        <v>100</v>
      </c>
      <c r="M2033" s="22">
        <v>110</v>
      </c>
      <c r="N2033" s="22">
        <v>120</v>
      </c>
      <c r="O2033" s="22">
        <v>130</v>
      </c>
      <c r="P2033" s="22">
        <v>140</v>
      </c>
      <c r="Q2033" s="22">
        <v>150</v>
      </c>
      <c r="R2033" s="22">
        <v>160</v>
      </c>
      <c r="S2033" s="22">
        <v>170</v>
      </c>
      <c r="T2033" s="22">
        <v>180</v>
      </c>
      <c r="U2033" s="22" t="s">
        <v>2</v>
      </c>
      <c r="V2033" s="7" t="e">
        <f t="shared" si="60"/>
        <v>#N/A</v>
      </c>
      <c r="W2033" s="4"/>
      <c r="X2033" s="35" t="e">
        <f>IF(V2061="","",V2061)</f>
        <v>#N/A</v>
      </c>
      <c r="Y2033" s="19" t="e">
        <f>IF(X2033="","",(SUM(Y2005:Y2032)+1))</f>
        <v>#N/A</v>
      </c>
      <c r="Z2033" s="4"/>
      <c r="AA2033" s="4"/>
      <c r="AB2033" s="4">
        <f t="shared" si="63"/>
        <v>268435456</v>
      </c>
      <c r="AC2033" s="4" t="e">
        <f>LOOKUP(AB2033,Y2005:Y2042,X2005:X2042)</f>
        <v>#N/A</v>
      </c>
      <c r="AD2033" s="33" t="e">
        <f t="shared" si="64"/>
        <v>#N/A</v>
      </c>
    </row>
    <row r="2034" spans="2:30" ht="12.75">
      <c r="B2034" s="18"/>
      <c r="C2034" s="22">
        <v>0</v>
      </c>
      <c r="D2034" s="22">
        <v>0</v>
      </c>
      <c r="E2034" s="22">
        <v>0</v>
      </c>
      <c r="F2034" s="22">
        <v>0</v>
      </c>
      <c r="G2034" s="22">
        <v>0</v>
      </c>
      <c r="H2034" s="22">
        <v>0</v>
      </c>
      <c r="I2034" s="22">
        <v>0</v>
      </c>
      <c r="J2034" s="22">
        <v>0</v>
      </c>
      <c r="K2034" s="22">
        <v>0</v>
      </c>
      <c r="L2034" s="22">
        <v>0</v>
      </c>
      <c r="M2034" s="22">
        <v>0</v>
      </c>
      <c r="N2034" s="22">
        <v>0</v>
      </c>
      <c r="O2034" s="22">
        <v>0</v>
      </c>
      <c r="P2034" s="22">
        <v>0</v>
      </c>
      <c r="Q2034" s="22">
        <v>0</v>
      </c>
      <c r="R2034" s="22">
        <v>0</v>
      </c>
      <c r="S2034" s="22">
        <v>0</v>
      </c>
      <c r="T2034" s="22">
        <v>0</v>
      </c>
      <c r="U2034" s="22"/>
      <c r="V2034" s="7">
        <f t="shared" si="60"/>
      </c>
      <c r="W2034" s="4"/>
      <c r="X2034" s="35" t="e">
        <f>IF(V2063="","",V2063)</f>
        <v>#N/A</v>
      </c>
      <c r="Y2034" s="19" t="e">
        <f>IF(X2034="","",(SUM(Y2005:Y2033)+1))</f>
        <v>#N/A</v>
      </c>
      <c r="Z2034" s="4"/>
      <c r="AA2034" s="4"/>
      <c r="AB2034" s="4">
        <f t="shared" si="63"/>
        <v>536870912</v>
      </c>
      <c r="AC2034" s="4" t="e">
        <f>LOOKUP(AB2034,Y2005:Y2042,X2005:X2042)</f>
        <v>#N/A</v>
      </c>
      <c r="AD2034" s="33" t="e">
        <f t="shared" si="64"/>
        <v>#N/A</v>
      </c>
    </row>
    <row r="2035" spans="2:30" ht="12.75">
      <c r="B2035" s="20" t="e">
        <f>LOOKUP(H1985,C2035:T2035,C2036:T2036)</f>
        <v>#N/A</v>
      </c>
      <c r="C2035" s="16">
        <v>10</v>
      </c>
      <c r="D2035" s="16">
        <v>20</v>
      </c>
      <c r="E2035" s="16">
        <v>30</v>
      </c>
      <c r="F2035" s="16">
        <v>40</v>
      </c>
      <c r="G2035" s="16">
        <v>50</v>
      </c>
      <c r="H2035" s="16">
        <v>60</v>
      </c>
      <c r="I2035" s="23">
        <v>70</v>
      </c>
      <c r="J2035" s="23">
        <v>80</v>
      </c>
      <c r="K2035" s="23">
        <v>90</v>
      </c>
      <c r="L2035" s="23">
        <v>100</v>
      </c>
      <c r="M2035" s="23">
        <v>110</v>
      </c>
      <c r="N2035" s="23">
        <v>120</v>
      </c>
      <c r="O2035" s="23">
        <v>130</v>
      </c>
      <c r="P2035" s="23">
        <v>140</v>
      </c>
      <c r="Q2035" s="23">
        <v>150</v>
      </c>
      <c r="R2035" s="23">
        <v>160</v>
      </c>
      <c r="S2035" s="23">
        <v>170</v>
      </c>
      <c r="T2035" s="23">
        <v>180</v>
      </c>
      <c r="U2035" s="16" t="s">
        <v>3</v>
      </c>
      <c r="V2035" s="7" t="e">
        <f t="shared" si="60"/>
        <v>#N/A</v>
      </c>
      <c r="W2035" s="4"/>
      <c r="X2035" s="35" t="e">
        <f>IF(V2065="","",V2065)</f>
        <v>#N/A</v>
      </c>
      <c r="Y2035" s="19" t="e">
        <f>IF(X2035="","",(SUM(Y2005:Y2034)+1))</f>
        <v>#N/A</v>
      </c>
      <c r="Z2035" s="4"/>
      <c r="AA2035" s="4"/>
      <c r="AB2035" s="4">
        <f t="shared" si="63"/>
        <v>1073741824</v>
      </c>
      <c r="AC2035" s="4" t="e">
        <f>LOOKUP(AB2035,Y2005:Y2042,X2005:X2042)</f>
        <v>#N/A</v>
      </c>
      <c r="AD2035" s="33" t="e">
        <f>IF(AC2035=AC2034," ",AC2035)</f>
        <v>#N/A</v>
      </c>
    </row>
    <row r="2036" spans="2:30" ht="12.75">
      <c r="B2036" s="21"/>
      <c r="C2036" s="16">
        <v>0</v>
      </c>
      <c r="D2036" s="16">
        <v>0</v>
      </c>
      <c r="E2036" s="16">
        <v>0</v>
      </c>
      <c r="F2036" s="16">
        <v>0</v>
      </c>
      <c r="G2036" s="16">
        <v>0</v>
      </c>
      <c r="H2036" s="16">
        <v>0</v>
      </c>
      <c r="I2036" s="16">
        <v>0</v>
      </c>
      <c r="J2036" s="16">
        <v>0</v>
      </c>
      <c r="K2036" s="16">
        <v>0</v>
      </c>
      <c r="L2036" s="16">
        <v>0</v>
      </c>
      <c r="M2036" s="16">
        <v>0</v>
      </c>
      <c r="N2036" s="16">
        <v>0</v>
      </c>
      <c r="O2036" s="16">
        <v>0</v>
      </c>
      <c r="P2036" s="16">
        <v>0</v>
      </c>
      <c r="Q2036" s="16">
        <v>0</v>
      </c>
      <c r="R2036" s="16">
        <v>0</v>
      </c>
      <c r="S2036" s="16">
        <v>0</v>
      </c>
      <c r="T2036" s="16">
        <v>0</v>
      </c>
      <c r="U2036" s="16"/>
      <c r="V2036" s="7">
        <f t="shared" si="60"/>
      </c>
      <c r="W2036" s="4"/>
      <c r="X2036" s="35" t="e">
        <f>IF(V2067="","",V2067)</f>
        <v>#N/A</v>
      </c>
      <c r="Y2036" s="19" t="e">
        <f>IF(X2036="","",(SUM(Y2005:Y2035)+1))</f>
        <v>#N/A</v>
      </c>
      <c r="Z2036" s="4"/>
      <c r="AA2036" s="4"/>
      <c r="AB2036" s="4">
        <f t="shared" si="63"/>
        <v>2147483648</v>
      </c>
      <c r="AC2036" s="4" t="e">
        <f>LOOKUP(AB2036,Y2005:Y2042,X2005:X2042)</f>
        <v>#N/A</v>
      </c>
      <c r="AD2036" s="33" t="e">
        <f t="shared" si="64"/>
        <v>#N/A</v>
      </c>
    </row>
    <row r="2037" spans="2:30" ht="12.75">
      <c r="B2037" s="18" t="e">
        <f>LOOKUP(H1985,C2037:T2037,C2038:T2038)</f>
        <v>#N/A</v>
      </c>
      <c r="C2037" s="22">
        <v>10</v>
      </c>
      <c r="D2037" s="22">
        <v>20</v>
      </c>
      <c r="E2037" s="22">
        <v>30</v>
      </c>
      <c r="F2037" s="22">
        <v>40</v>
      </c>
      <c r="G2037" s="22">
        <v>50</v>
      </c>
      <c r="H2037" s="22">
        <v>60</v>
      </c>
      <c r="I2037" s="22">
        <v>70</v>
      </c>
      <c r="J2037" s="22">
        <v>80</v>
      </c>
      <c r="K2037" s="22">
        <v>90</v>
      </c>
      <c r="L2037" s="22">
        <v>100</v>
      </c>
      <c r="M2037" s="22">
        <v>110</v>
      </c>
      <c r="N2037" s="22">
        <v>120</v>
      </c>
      <c r="O2037" s="22">
        <v>130</v>
      </c>
      <c r="P2037" s="22">
        <v>140</v>
      </c>
      <c r="Q2037" s="22">
        <v>150</v>
      </c>
      <c r="R2037" s="22">
        <v>160</v>
      </c>
      <c r="S2037" s="22">
        <v>170</v>
      </c>
      <c r="T2037" s="22">
        <v>180</v>
      </c>
      <c r="U2037" s="22" t="s">
        <v>18</v>
      </c>
      <c r="V2037" s="7" t="e">
        <f t="shared" si="60"/>
        <v>#N/A</v>
      </c>
      <c r="W2037" s="4"/>
      <c r="X2037" s="35" t="e">
        <f>IF(V2069="","",V2069)</f>
        <v>#N/A</v>
      </c>
      <c r="Y2037" s="19" t="e">
        <f>IF(X2037="","",(SUM(Y2005:Y2036)+1))</f>
        <v>#N/A</v>
      </c>
      <c r="Z2037" s="4"/>
      <c r="AA2037" s="4"/>
      <c r="AB2037" s="4">
        <f t="shared" si="63"/>
        <v>4294967296</v>
      </c>
      <c r="AC2037" s="4" t="e">
        <f>LOOKUP(AB2037,Y2005:Y2042,X2005:X2042)</f>
        <v>#N/A</v>
      </c>
      <c r="AD2037" s="33" t="e">
        <f t="shared" si="64"/>
        <v>#N/A</v>
      </c>
    </row>
    <row r="2038" spans="2:30" ht="12.75">
      <c r="B2038" s="18"/>
      <c r="C2038" s="22">
        <v>0</v>
      </c>
      <c r="D2038" s="22">
        <v>0</v>
      </c>
      <c r="E2038" s="22">
        <v>0</v>
      </c>
      <c r="F2038" s="22">
        <v>0</v>
      </c>
      <c r="G2038" s="22">
        <v>0</v>
      </c>
      <c r="H2038" s="22">
        <v>0</v>
      </c>
      <c r="I2038" s="22">
        <v>0</v>
      </c>
      <c r="J2038" s="22">
        <v>0</v>
      </c>
      <c r="K2038" s="22">
        <v>0</v>
      </c>
      <c r="L2038" s="22">
        <v>0</v>
      </c>
      <c r="M2038" s="22">
        <v>0</v>
      </c>
      <c r="N2038" s="22">
        <v>0</v>
      </c>
      <c r="O2038" s="22">
        <v>0</v>
      </c>
      <c r="P2038" s="22">
        <v>0</v>
      </c>
      <c r="Q2038" s="22">
        <v>0</v>
      </c>
      <c r="R2038" s="22">
        <v>0</v>
      </c>
      <c r="S2038" s="22">
        <v>0</v>
      </c>
      <c r="T2038" s="22">
        <v>0</v>
      </c>
      <c r="U2038" s="22"/>
      <c r="V2038" s="7">
        <f t="shared" si="60"/>
      </c>
      <c r="W2038" s="4"/>
      <c r="X2038" s="35" t="e">
        <f>IF(V2071="","",V2071)</f>
        <v>#N/A</v>
      </c>
      <c r="Y2038" s="19" t="e">
        <f>IF(X2038="","",(SUM(Y2005:Y2037)+1))</f>
        <v>#N/A</v>
      </c>
      <c r="Z2038" s="4"/>
      <c r="AA2038" s="4"/>
      <c r="AB2038" s="4">
        <f t="shared" si="63"/>
        <v>8589934592</v>
      </c>
      <c r="AC2038" s="4" t="e">
        <f>LOOKUP(AB2038,Y2005:Y2042,X2005:X2042)</f>
        <v>#N/A</v>
      </c>
      <c r="AD2038" s="33" t="e">
        <f t="shared" si="64"/>
        <v>#N/A</v>
      </c>
    </row>
    <row r="2039" spans="2:30" ht="12.75">
      <c r="B2039" s="20" t="e">
        <f>LOOKUP(H1985,C2039:T2039,C2040:T2040)</f>
        <v>#N/A</v>
      </c>
      <c r="C2039" s="16">
        <v>10</v>
      </c>
      <c r="D2039" s="16">
        <v>20</v>
      </c>
      <c r="E2039" s="16">
        <v>30</v>
      </c>
      <c r="F2039" s="16">
        <v>40</v>
      </c>
      <c r="G2039" s="16">
        <v>50</v>
      </c>
      <c r="H2039" s="16">
        <v>60</v>
      </c>
      <c r="I2039" s="23">
        <v>70</v>
      </c>
      <c r="J2039" s="23">
        <v>80</v>
      </c>
      <c r="K2039" s="23">
        <v>90</v>
      </c>
      <c r="L2039" s="23">
        <v>100</v>
      </c>
      <c r="M2039" s="23">
        <v>110</v>
      </c>
      <c r="N2039" s="23">
        <v>120</v>
      </c>
      <c r="O2039" s="23">
        <v>130</v>
      </c>
      <c r="P2039" s="23">
        <v>140</v>
      </c>
      <c r="Q2039" s="23">
        <v>150</v>
      </c>
      <c r="R2039" s="23">
        <v>160</v>
      </c>
      <c r="S2039" s="23">
        <v>170</v>
      </c>
      <c r="T2039" s="23">
        <v>180</v>
      </c>
      <c r="U2039" s="16" t="s">
        <v>19</v>
      </c>
      <c r="V2039" s="7" t="e">
        <f t="shared" si="60"/>
        <v>#N/A</v>
      </c>
      <c r="W2039" s="4"/>
      <c r="X2039" s="35" t="e">
        <f>IF(V2073="","",V2073)</f>
        <v>#N/A</v>
      </c>
      <c r="Y2039" s="19" t="e">
        <f>IF(X2039="","",(SUM(Y2005:Y2038)+1))</f>
        <v>#N/A</v>
      </c>
      <c r="Z2039" s="4"/>
      <c r="AA2039" s="4"/>
      <c r="AB2039" s="4">
        <f t="shared" si="63"/>
        <v>17179869184</v>
      </c>
      <c r="AC2039" s="4" t="e">
        <f>LOOKUP(AB2039,Y2005:Y2042,X2005:X2042)</f>
        <v>#N/A</v>
      </c>
      <c r="AD2039" s="33" t="e">
        <f t="shared" si="64"/>
        <v>#N/A</v>
      </c>
    </row>
    <row r="2040" spans="2:30" ht="12.75">
      <c r="B2040" s="21"/>
      <c r="C2040" s="16">
        <v>0</v>
      </c>
      <c r="D2040" s="16">
        <v>0</v>
      </c>
      <c r="E2040" s="16">
        <v>0</v>
      </c>
      <c r="F2040" s="16">
        <v>0</v>
      </c>
      <c r="G2040" s="16">
        <v>0</v>
      </c>
      <c r="H2040" s="16">
        <v>0</v>
      </c>
      <c r="I2040" s="16">
        <v>0</v>
      </c>
      <c r="J2040" s="16">
        <v>0</v>
      </c>
      <c r="K2040" s="16">
        <v>0</v>
      </c>
      <c r="L2040" s="16">
        <v>0</v>
      </c>
      <c r="M2040" s="16">
        <v>0</v>
      </c>
      <c r="N2040" s="16">
        <v>0</v>
      </c>
      <c r="O2040" s="16">
        <v>0</v>
      </c>
      <c r="P2040" s="16">
        <v>0</v>
      </c>
      <c r="Q2040" s="16">
        <v>0</v>
      </c>
      <c r="R2040" s="16">
        <v>0</v>
      </c>
      <c r="S2040" s="16">
        <v>0</v>
      </c>
      <c r="T2040" s="16">
        <v>0</v>
      </c>
      <c r="U2040" s="16"/>
      <c r="V2040" s="7">
        <f t="shared" si="60"/>
      </c>
      <c r="W2040" s="4"/>
      <c r="X2040" s="35" t="e">
        <f>IF(V2075="","",V2075)</f>
        <v>#N/A</v>
      </c>
      <c r="Y2040" s="19" t="e">
        <f>IF(X2040="","",(SUM(Y2005:Y2039)+1))</f>
        <v>#N/A</v>
      </c>
      <c r="Z2040" s="4"/>
      <c r="AA2040" s="4"/>
      <c r="AB2040" s="4">
        <f t="shared" si="63"/>
        <v>34359738368</v>
      </c>
      <c r="AC2040" s="4" t="e">
        <f>LOOKUP(AB2040,Y2005:Y2042,X2005:X2042)</f>
        <v>#N/A</v>
      </c>
      <c r="AD2040" s="33" t="e">
        <f t="shared" si="64"/>
        <v>#N/A</v>
      </c>
    </row>
    <row r="2041" spans="2:30" ht="12.75">
      <c r="B2041" s="18" t="e">
        <f>LOOKUP(H1985,C2041:T2041,C2042:T2042)</f>
        <v>#N/A</v>
      </c>
      <c r="C2041" s="22">
        <v>10</v>
      </c>
      <c r="D2041" s="22">
        <v>20</v>
      </c>
      <c r="E2041" s="22">
        <v>30</v>
      </c>
      <c r="F2041" s="22">
        <v>40</v>
      </c>
      <c r="G2041" s="22">
        <v>50</v>
      </c>
      <c r="H2041" s="22">
        <v>60</v>
      </c>
      <c r="I2041" s="22">
        <v>70</v>
      </c>
      <c r="J2041" s="22">
        <v>80</v>
      </c>
      <c r="K2041" s="22">
        <v>90</v>
      </c>
      <c r="L2041" s="22">
        <v>100</v>
      </c>
      <c r="M2041" s="22">
        <v>110</v>
      </c>
      <c r="N2041" s="22">
        <v>120</v>
      </c>
      <c r="O2041" s="22">
        <v>130</v>
      </c>
      <c r="P2041" s="22">
        <v>140</v>
      </c>
      <c r="Q2041" s="22">
        <v>150</v>
      </c>
      <c r="R2041" s="22">
        <v>160</v>
      </c>
      <c r="S2041" s="22">
        <v>170</v>
      </c>
      <c r="T2041" s="22">
        <v>180</v>
      </c>
      <c r="U2041" s="22" t="s">
        <v>20</v>
      </c>
      <c r="V2041" s="7" t="e">
        <f t="shared" si="60"/>
        <v>#N/A</v>
      </c>
      <c r="W2041" s="4"/>
      <c r="X2041" s="35" t="e">
        <f>IF(V2077="","",V2077)</f>
        <v>#N/A</v>
      </c>
      <c r="Y2041" s="19" t="e">
        <f>IF(X2041="","",(SUM(Y2005:Y2040)+1))</f>
        <v>#N/A</v>
      </c>
      <c r="Z2041" s="4"/>
      <c r="AA2041" s="4"/>
      <c r="AB2041" s="4">
        <f t="shared" si="63"/>
        <v>68719476736</v>
      </c>
      <c r="AC2041" s="4" t="e">
        <f>LOOKUP(AB2041,Y2005:Y2042,X2005:X2042)</f>
        <v>#N/A</v>
      </c>
      <c r="AD2041" s="33" t="e">
        <f t="shared" si="64"/>
        <v>#N/A</v>
      </c>
    </row>
    <row r="2042" spans="2:30" ht="13.5" thickBot="1">
      <c r="B2042" s="18"/>
      <c r="C2042" s="22">
        <v>0</v>
      </c>
      <c r="D2042" s="22">
        <v>0</v>
      </c>
      <c r="E2042" s="22">
        <v>0</v>
      </c>
      <c r="F2042" s="22">
        <v>0</v>
      </c>
      <c r="G2042" s="22">
        <v>0</v>
      </c>
      <c r="H2042" s="22">
        <v>0</v>
      </c>
      <c r="I2042" s="22">
        <v>0</v>
      </c>
      <c r="J2042" s="22">
        <v>0</v>
      </c>
      <c r="K2042" s="22">
        <v>0</v>
      </c>
      <c r="L2042" s="22">
        <v>0</v>
      </c>
      <c r="M2042" s="22">
        <v>0</v>
      </c>
      <c r="N2042" s="22">
        <v>0</v>
      </c>
      <c r="O2042" s="22">
        <v>0</v>
      </c>
      <c r="P2042" s="22">
        <v>0</v>
      </c>
      <c r="Q2042" s="22">
        <v>0</v>
      </c>
      <c r="R2042" s="22">
        <v>0</v>
      </c>
      <c r="S2042" s="22">
        <v>0</v>
      </c>
      <c r="T2042" s="22">
        <v>0</v>
      </c>
      <c r="U2042" s="22"/>
      <c r="V2042" s="7">
        <f t="shared" si="60"/>
      </c>
      <c r="W2042" s="4"/>
      <c r="X2042" s="35" t="e">
        <f>IF(V2079="","",V2079)</f>
        <v>#N/A</v>
      </c>
      <c r="Y2042" s="19" t="e">
        <f>IF(X2042="","",(SUM(Y2005:Y2041)+1))</f>
        <v>#N/A</v>
      </c>
      <c r="Z2042" s="4"/>
      <c r="AA2042" s="4"/>
      <c r="AB2042" s="4">
        <f t="shared" si="63"/>
        <v>137438953472</v>
      </c>
      <c r="AC2042" s="4" t="e">
        <f>LOOKUP(AB2042,Y2005:Y2042,X2005:X2042)</f>
        <v>#N/A</v>
      </c>
      <c r="AD2042" s="34" t="e">
        <f>IF(AC2042=AC2041," ",AC2042)</f>
        <v>#N/A</v>
      </c>
    </row>
    <row r="2043" spans="2:30" ht="12.75">
      <c r="B2043" s="20" t="e">
        <f>LOOKUP(H1985,C2043:T2043,C2044:T2044)</f>
        <v>#N/A</v>
      </c>
      <c r="C2043" s="16">
        <v>10</v>
      </c>
      <c r="D2043" s="16">
        <v>20</v>
      </c>
      <c r="E2043" s="16">
        <v>30</v>
      </c>
      <c r="F2043" s="16">
        <v>40</v>
      </c>
      <c r="G2043" s="16">
        <v>50</v>
      </c>
      <c r="H2043" s="16">
        <v>60</v>
      </c>
      <c r="I2043" s="23">
        <v>70</v>
      </c>
      <c r="J2043" s="23">
        <v>80</v>
      </c>
      <c r="K2043" s="23">
        <v>90</v>
      </c>
      <c r="L2043" s="23">
        <v>100</v>
      </c>
      <c r="M2043" s="23">
        <v>110</v>
      </c>
      <c r="N2043" s="23">
        <v>120</v>
      </c>
      <c r="O2043" s="23">
        <v>130</v>
      </c>
      <c r="P2043" s="23">
        <v>140</v>
      </c>
      <c r="Q2043" s="23">
        <v>150</v>
      </c>
      <c r="R2043" s="23">
        <v>160</v>
      </c>
      <c r="S2043" s="23">
        <v>170</v>
      </c>
      <c r="T2043" s="23">
        <v>180</v>
      </c>
      <c r="U2043" s="16" t="s">
        <v>21</v>
      </c>
      <c r="V2043" s="7" t="e">
        <f t="shared" si="60"/>
        <v>#N/A</v>
      </c>
      <c r="W2043" s="4"/>
      <c r="X2043" s="9"/>
      <c r="Y2043" s="4"/>
      <c r="Z2043" s="4"/>
      <c r="AA2043" s="4"/>
      <c r="AB2043" s="4"/>
      <c r="AC2043" s="4"/>
      <c r="AD2043" s="15"/>
    </row>
    <row r="2044" spans="2:30" ht="12.75">
      <c r="B2044" s="21"/>
      <c r="C2044" s="16">
        <v>0</v>
      </c>
      <c r="D2044" s="16">
        <v>0</v>
      </c>
      <c r="E2044" s="16">
        <v>0</v>
      </c>
      <c r="F2044" s="16">
        <v>0</v>
      </c>
      <c r="G2044" s="16">
        <v>0</v>
      </c>
      <c r="H2044" s="16">
        <v>0</v>
      </c>
      <c r="I2044" s="16">
        <v>0</v>
      </c>
      <c r="J2044" s="16">
        <v>0</v>
      </c>
      <c r="K2044" s="16">
        <v>0</v>
      </c>
      <c r="L2044" s="16">
        <v>0</v>
      </c>
      <c r="M2044" s="16">
        <v>0</v>
      </c>
      <c r="N2044" s="16">
        <v>0</v>
      </c>
      <c r="O2044" s="16">
        <v>0</v>
      </c>
      <c r="P2044" s="16">
        <v>0</v>
      </c>
      <c r="Q2044" s="16">
        <v>0</v>
      </c>
      <c r="R2044" s="16">
        <v>0</v>
      </c>
      <c r="S2044" s="16">
        <v>0</v>
      </c>
      <c r="T2044" s="16">
        <v>0</v>
      </c>
      <c r="U2044" s="16"/>
      <c r="V2044" s="7">
        <f t="shared" si="60"/>
      </c>
      <c r="W2044" s="4"/>
      <c r="X2044" s="9"/>
      <c r="Y2044" s="4"/>
      <c r="Z2044" s="4"/>
      <c r="AA2044" s="4"/>
      <c r="AB2044" s="4"/>
      <c r="AC2044" s="4"/>
      <c r="AD2044" s="15"/>
    </row>
    <row r="2045" spans="2:30" ht="12.75">
      <c r="B2045" s="18" t="e">
        <f>LOOKUP(H1985,C2045:T2045,C2046:T2046)</f>
        <v>#N/A</v>
      </c>
      <c r="C2045" s="22">
        <v>10</v>
      </c>
      <c r="D2045" s="22">
        <v>20</v>
      </c>
      <c r="E2045" s="22">
        <v>30</v>
      </c>
      <c r="F2045" s="22">
        <v>40</v>
      </c>
      <c r="G2045" s="22">
        <v>50</v>
      </c>
      <c r="H2045" s="22">
        <v>60</v>
      </c>
      <c r="I2045" s="22">
        <v>70</v>
      </c>
      <c r="J2045" s="22">
        <v>80</v>
      </c>
      <c r="K2045" s="22">
        <v>90</v>
      </c>
      <c r="L2045" s="22">
        <v>100</v>
      </c>
      <c r="M2045" s="22">
        <v>110</v>
      </c>
      <c r="N2045" s="22">
        <v>120</v>
      </c>
      <c r="O2045" s="22">
        <v>130</v>
      </c>
      <c r="P2045" s="22">
        <v>140</v>
      </c>
      <c r="Q2045" s="22">
        <v>150</v>
      </c>
      <c r="R2045" s="22">
        <v>160</v>
      </c>
      <c r="S2045" s="22">
        <v>170</v>
      </c>
      <c r="T2045" s="22">
        <v>180</v>
      </c>
      <c r="U2045" s="22" t="s">
        <v>22</v>
      </c>
      <c r="V2045" s="7" t="e">
        <f t="shared" si="60"/>
        <v>#N/A</v>
      </c>
      <c r="W2045" s="4"/>
      <c r="X2045" s="9"/>
      <c r="Y2045" s="4"/>
      <c r="Z2045" s="4"/>
      <c r="AA2045" s="4"/>
      <c r="AB2045" s="4"/>
      <c r="AC2045" s="4"/>
      <c r="AD2045" s="15"/>
    </row>
    <row r="2046" spans="2:30" ht="12.75">
      <c r="B2046" s="18"/>
      <c r="C2046" s="22">
        <v>0</v>
      </c>
      <c r="D2046" s="22">
        <v>0</v>
      </c>
      <c r="E2046" s="22">
        <v>0</v>
      </c>
      <c r="F2046" s="22">
        <v>0</v>
      </c>
      <c r="G2046" s="22">
        <v>0</v>
      </c>
      <c r="H2046" s="22">
        <v>0</v>
      </c>
      <c r="I2046" s="22">
        <v>0</v>
      </c>
      <c r="J2046" s="22">
        <v>0</v>
      </c>
      <c r="K2046" s="22">
        <v>0</v>
      </c>
      <c r="L2046" s="22">
        <v>0</v>
      </c>
      <c r="M2046" s="22">
        <v>0</v>
      </c>
      <c r="N2046" s="22">
        <v>0</v>
      </c>
      <c r="O2046" s="22">
        <v>0</v>
      </c>
      <c r="P2046" s="22">
        <v>0</v>
      </c>
      <c r="Q2046" s="22">
        <v>0</v>
      </c>
      <c r="R2046" s="22">
        <v>0</v>
      </c>
      <c r="S2046" s="22">
        <v>0</v>
      </c>
      <c r="T2046" s="22">
        <v>0</v>
      </c>
      <c r="U2046" s="22"/>
      <c r="V2046" s="7">
        <f t="shared" si="60"/>
      </c>
      <c r="W2046" s="4"/>
      <c r="X2046" s="9"/>
      <c r="Y2046" s="4"/>
      <c r="Z2046" s="4"/>
      <c r="AA2046" s="4"/>
      <c r="AB2046" s="4"/>
      <c r="AC2046" s="4"/>
      <c r="AD2046" s="15"/>
    </row>
    <row r="2047" spans="2:30" ht="12.75">
      <c r="B2047" s="20" t="e">
        <f>LOOKUP(H1985,C2047:T2047,C2048:T2048)</f>
        <v>#N/A</v>
      </c>
      <c r="C2047" s="16">
        <v>10</v>
      </c>
      <c r="D2047" s="16">
        <v>20</v>
      </c>
      <c r="E2047" s="16">
        <v>30</v>
      </c>
      <c r="F2047" s="16">
        <v>40</v>
      </c>
      <c r="G2047" s="16">
        <v>50</v>
      </c>
      <c r="H2047" s="16">
        <v>60</v>
      </c>
      <c r="I2047" s="23">
        <v>70</v>
      </c>
      <c r="J2047" s="23">
        <v>80</v>
      </c>
      <c r="K2047" s="23">
        <v>90</v>
      </c>
      <c r="L2047" s="23">
        <v>100</v>
      </c>
      <c r="M2047" s="23">
        <v>110</v>
      </c>
      <c r="N2047" s="23">
        <v>120</v>
      </c>
      <c r="O2047" s="23">
        <v>130</v>
      </c>
      <c r="P2047" s="23">
        <v>140</v>
      </c>
      <c r="Q2047" s="23">
        <v>150</v>
      </c>
      <c r="R2047" s="23">
        <v>160</v>
      </c>
      <c r="S2047" s="23">
        <v>170</v>
      </c>
      <c r="T2047" s="23">
        <v>180</v>
      </c>
      <c r="U2047" s="16" t="s">
        <v>23</v>
      </c>
      <c r="V2047" s="7" t="e">
        <f>IF(B2047&gt;0,U2047,"")</f>
        <v>#N/A</v>
      </c>
      <c r="W2047" s="4"/>
      <c r="X2047" s="4"/>
      <c r="Y2047" s="4"/>
      <c r="Z2047" s="4"/>
      <c r="AA2047" s="4"/>
      <c r="AB2047" s="4"/>
      <c r="AC2047" s="4"/>
      <c r="AD2047" s="15"/>
    </row>
    <row r="2048" spans="2:30" ht="12.75">
      <c r="B2048" s="21"/>
      <c r="C2048" s="16">
        <v>0</v>
      </c>
      <c r="D2048" s="16">
        <v>0</v>
      </c>
      <c r="E2048" s="16">
        <v>0</v>
      </c>
      <c r="F2048" s="16">
        <v>0</v>
      </c>
      <c r="G2048" s="16">
        <v>0</v>
      </c>
      <c r="H2048" s="16">
        <v>0</v>
      </c>
      <c r="I2048" s="16">
        <v>0</v>
      </c>
      <c r="J2048" s="16">
        <v>0</v>
      </c>
      <c r="K2048" s="16">
        <v>0</v>
      </c>
      <c r="L2048" s="16">
        <v>0</v>
      </c>
      <c r="M2048" s="16">
        <v>0</v>
      </c>
      <c r="N2048" s="16">
        <v>0</v>
      </c>
      <c r="O2048" s="16">
        <v>0</v>
      </c>
      <c r="P2048" s="16">
        <v>0</v>
      </c>
      <c r="Q2048" s="16">
        <v>0</v>
      </c>
      <c r="R2048" s="16">
        <v>0</v>
      </c>
      <c r="S2048" s="16">
        <v>0</v>
      </c>
      <c r="T2048" s="16">
        <v>0</v>
      </c>
      <c r="U2048" s="16"/>
      <c r="V2048" s="7">
        <f aca="true" t="shared" si="65" ref="V2048:V2080">IF(B2048&gt;0,U2048,"")</f>
      </c>
      <c r="W2048" s="4"/>
      <c r="X2048" s="4"/>
      <c r="Y2048" s="4"/>
      <c r="Z2048" s="4"/>
      <c r="AA2048" s="4"/>
      <c r="AB2048" s="4"/>
      <c r="AC2048" s="4"/>
      <c r="AD2048" s="15"/>
    </row>
    <row r="2049" spans="2:30" ht="12.75">
      <c r="B2049" s="18" t="e">
        <f>LOOKUP(H1985,C2049:T2049,C2050:T2050)</f>
        <v>#N/A</v>
      </c>
      <c r="C2049" s="22">
        <v>10</v>
      </c>
      <c r="D2049" s="22">
        <v>20</v>
      </c>
      <c r="E2049" s="22">
        <v>30</v>
      </c>
      <c r="F2049" s="22">
        <v>40</v>
      </c>
      <c r="G2049" s="22">
        <v>50</v>
      </c>
      <c r="H2049" s="22">
        <v>60</v>
      </c>
      <c r="I2049" s="22">
        <v>70</v>
      </c>
      <c r="J2049" s="22">
        <v>80</v>
      </c>
      <c r="K2049" s="22">
        <v>90</v>
      </c>
      <c r="L2049" s="22">
        <v>100</v>
      </c>
      <c r="M2049" s="22">
        <v>110</v>
      </c>
      <c r="N2049" s="22">
        <v>120</v>
      </c>
      <c r="O2049" s="22">
        <v>130</v>
      </c>
      <c r="P2049" s="22">
        <v>140</v>
      </c>
      <c r="Q2049" s="22">
        <v>150</v>
      </c>
      <c r="R2049" s="22">
        <v>160</v>
      </c>
      <c r="S2049" s="22">
        <v>170</v>
      </c>
      <c r="T2049" s="22">
        <v>180</v>
      </c>
      <c r="U2049" s="22" t="s">
        <v>24</v>
      </c>
      <c r="V2049" s="7" t="e">
        <f t="shared" si="65"/>
        <v>#N/A</v>
      </c>
      <c r="W2049" s="4"/>
      <c r="X2049" s="4"/>
      <c r="Y2049" s="4"/>
      <c r="Z2049" s="4"/>
      <c r="AA2049" s="4"/>
      <c r="AB2049" s="4"/>
      <c r="AC2049" s="4"/>
      <c r="AD2049" s="15"/>
    </row>
    <row r="2050" spans="2:30" ht="12.75">
      <c r="B2050" s="18"/>
      <c r="C2050" s="22">
        <v>0</v>
      </c>
      <c r="D2050" s="22">
        <v>0</v>
      </c>
      <c r="E2050" s="22">
        <v>0</v>
      </c>
      <c r="F2050" s="22">
        <v>0</v>
      </c>
      <c r="G2050" s="22">
        <v>0</v>
      </c>
      <c r="H2050" s="22">
        <v>0</v>
      </c>
      <c r="I2050" s="22">
        <v>0</v>
      </c>
      <c r="J2050" s="22">
        <v>0</v>
      </c>
      <c r="K2050" s="22">
        <v>0</v>
      </c>
      <c r="L2050" s="22">
        <v>0</v>
      </c>
      <c r="M2050" s="22">
        <v>0</v>
      </c>
      <c r="N2050" s="22">
        <v>0</v>
      </c>
      <c r="O2050" s="22">
        <v>0</v>
      </c>
      <c r="P2050" s="22">
        <v>0</v>
      </c>
      <c r="Q2050" s="22">
        <v>0</v>
      </c>
      <c r="R2050" s="22">
        <v>0</v>
      </c>
      <c r="S2050" s="22">
        <v>0</v>
      </c>
      <c r="T2050" s="22">
        <v>0</v>
      </c>
      <c r="U2050" s="22"/>
      <c r="V2050" s="7">
        <f t="shared" si="65"/>
      </c>
      <c r="W2050" s="4"/>
      <c r="X2050" s="4"/>
      <c r="Y2050" s="4"/>
      <c r="Z2050" s="4"/>
      <c r="AA2050" s="4"/>
      <c r="AB2050" s="4"/>
      <c r="AC2050" s="4"/>
      <c r="AD2050" s="15"/>
    </row>
    <row r="2051" spans="2:30" ht="12.75">
      <c r="B2051" s="20" t="e">
        <f>LOOKUP(H1985,C2051:T2051,C2052:T2052)</f>
        <v>#N/A</v>
      </c>
      <c r="C2051" s="16">
        <v>10</v>
      </c>
      <c r="D2051" s="16">
        <v>20</v>
      </c>
      <c r="E2051" s="16">
        <v>30</v>
      </c>
      <c r="F2051" s="16">
        <v>40</v>
      </c>
      <c r="G2051" s="16">
        <v>50</v>
      </c>
      <c r="H2051" s="16">
        <v>60</v>
      </c>
      <c r="I2051" s="23">
        <v>70</v>
      </c>
      <c r="J2051" s="23">
        <v>80</v>
      </c>
      <c r="K2051" s="23">
        <v>90</v>
      </c>
      <c r="L2051" s="23">
        <v>100</v>
      </c>
      <c r="M2051" s="23">
        <v>110</v>
      </c>
      <c r="N2051" s="23">
        <v>120</v>
      </c>
      <c r="O2051" s="23">
        <v>130</v>
      </c>
      <c r="P2051" s="23">
        <v>140</v>
      </c>
      <c r="Q2051" s="23">
        <v>150</v>
      </c>
      <c r="R2051" s="23">
        <v>160</v>
      </c>
      <c r="S2051" s="23">
        <v>170</v>
      </c>
      <c r="T2051" s="23">
        <v>180</v>
      </c>
      <c r="U2051" s="16" t="s">
        <v>25</v>
      </c>
      <c r="V2051" s="7" t="e">
        <f t="shared" si="65"/>
        <v>#N/A</v>
      </c>
      <c r="W2051" s="4"/>
      <c r="X2051" s="4"/>
      <c r="Y2051" s="4"/>
      <c r="Z2051" s="4"/>
      <c r="AA2051" s="4"/>
      <c r="AB2051" s="4"/>
      <c r="AC2051" s="4"/>
      <c r="AD2051" s="15"/>
    </row>
    <row r="2052" spans="2:30" ht="12.75">
      <c r="B2052" s="21"/>
      <c r="C2052" s="16">
        <v>0</v>
      </c>
      <c r="D2052" s="16">
        <v>0</v>
      </c>
      <c r="E2052" s="16">
        <v>0</v>
      </c>
      <c r="F2052" s="16">
        <v>0</v>
      </c>
      <c r="G2052" s="16">
        <v>0</v>
      </c>
      <c r="H2052" s="16">
        <v>0</v>
      </c>
      <c r="I2052" s="16">
        <v>0</v>
      </c>
      <c r="J2052" s="16">
        <v>0</v>
      </c>
      <c r="K2052" s="16">
        <v>0</v>
      </c>
      <c r="L2052" s="16">
        <v>0</v>
      </c>
      <c r="M2052" s="16">
        <v>0</v>
      </c>
      <c r="N2052" s="16">
        <v>0</v>
      </c>
      <c r="O2052" s="16">
        <v>0</v>
      </c>
      <c r="P2052" s="16">
        <v>0</v>
      </c>
      <c r="Q2052" s="16">
        <v>0</v>
      </c>
      <c r="R2052" s="16">
        <v>0</v>
      </c>
      <c r="S2052" s="16">
        <v>0</v>
      </c>
      <c r="T2052" s="16">
        <v>0</v>
      </c>
      <c r="U2052" s="16"/>
      <c r="V2052" s="7">
        <f t="shared" si="65"/>
      </c>
      <c r="W2052" s="4"/>
      <c r="X2052" s="4"/>
      <c r="Y2052" s="4"/>
      <c r="Z2052" s="4"/>
      <c r="AA2052" s="4"/>
      <c r="AB2052" s="4"/>
      <c r="AC2052" s="4"/>
      <c r="AD2052" s="15"/>
    </row>
    <row r="2053" spans="2:30" ht="12.75">
      <c r="B2053" s="18" t="e">
        <f>LOOKUP(H1985,C2053:T2053,C2054:T2054)</f>
        <v>#N/A</v>
      </c>
      <c r="C2053" s="22">
        <v>10</v>
      </c>
      <c r="D2053" s="22">
        <v>20</v>
      </c>
      <c r="E2053" s="22">
        <v>30</v>
      </c>
      <c r="F2053" s="22">
        <v>40</v>
      </c>
      <c r="G2053" s="22">
        <v>50</v>
      </c>
      <c r="H2053" s="22">
        <v>60</v>
      </c>
      <c r="I2053" s="22">
        <v>70</v>
      </c>
      <c r="J2053" s="22">
        <v>80</v>
      </c>
      <c r="K2053" s="22">
        <v>90</v>
      </c>
      <c r="L2053" s="22">
        <v>100</v>
      </c>
      <c r="M2053" s="22">
        <v>110</v>
      </c>
      <c r="N2053" s="22">
        <v>120</v>
      </c>
      <c r="O2053" s="22">
        <v>130</v>
      </c>
      <c r="P2053" s="22">
        <v>140</v>
      </c>
      <c r="Q2053" s="22">
        <v>150</v>
      </c>
      <c r="R2053" s="22">
        <v>160</v>
      </c>
      <c r="S2053" s="22">
        <v>170</v>
      </c>
      <c r="T2053" s="22">
        <v>180</v>
      </c>
      <c r="U2053" s="22" t="s">
        <v>26</v>
      </c>
      <c r="V2053" s="7" t="e">
        <f t="shared" si="65"/>
        <v>#N/A</v>
      </c>
      <c r="W2053" s="4"/>
      <c r="X2053" s="4"/>
      <c r="Y2053" s="4"/>
      <c r="Z2053" s="4"/>
      <c r="AA2053" s="4"/>
      <c r="AB2053" s="4"/>
      <c r="AC2053" s="4"/>
      <c r="AD2053" s="15"/>
    </row>
    <row r="2054" spans="2:30" ht="12.75">
      <c r="B2054" s="18"/>
      <c r="C2054" s="22">
        <v>0</v>
      </c>
      <c r="D2054" s="22">
        <v>0</v>
      </c>
      <c r="E2054" s="22">
        <v>0</v>
      </c>
      <c r="F2054" s="22">
        <v>0</v>
      </c>
      <c r="G2054" s="22">
        <v>0</v>
      </c>
      <c r="H2054" s="22">
        <v>0</v>
      </c>
      <c r="I2054" s="22">
        <v>0</v>
      </c>
      <c r="J2054" s="22">
        <v>0</v>
      </c>
      <c r="K2054" s="22">
        <v>0</v>
      </c>
      <c r="L2054" s="22">
        <v>0</v>
      </c>
      <c r="M2054" s="22">
        <v>0</v>
      </c>
      <c r="N2054" s="22">
        <v>0</v>
      </c>
      <c r="O2054" s="22">
        <v>0</v>
      </c>
      <c r="P2054" s="22">
        <v>0</v>
      </c>
      <c r="Q2054" s="22">
        <v>0</v>
      </c>
      <c r="R2054" s="22">
        <v>0</v>
      </c>
      <c r="S2054" s="22">
        <v>0</v>
      </c>
      <c r="T2054" s="22">
        <v>0</v>
      </c>
      <c r="U2054" s="22"/>
      <c r="V2054" s="7">
        <f t="shared" si="65"/>
      </c>
      <c r="W2054" s="4"/>
      <c r="X2054" s="4"/>
      <c r="Y2054" s="4"/>
      <c r="Z2054" s="4"/>
      <c r="AA2054" s="4"/>
      <c r="AB2054" s="4"/>
      <c r="AC2054" s="4"/>
      <c r="AD2054" s="15"/>
    </row>
    <row r="2055" spans="2:30" ht="12.75">
      <c r="B2055" s="20" t="e">
        <f>LOOKUP(H1985,C2055:T2055,C2056:T2056)</f>
        <v>#N/A</v>
      </c>
      <c r="C2055" s="16">
        <v>10</v>
      </c>
      <c r="D2055" s="16">
        <v>20</v>
      </c>
      <c r="E2055" s="16">
        <v>30</v>
      </c>
      <c r="F2055" s="16">
        <v>40</v>
      </c>
      <c r="G2055" s="16">
        <v>50</v>
      </c>
      <c r="H2055" s="16">
        <v>60</v>
      </c>
      <c r="I2055" s="23">
        <v>70</v>
      </c>
      <c r="J2055" s="23">
        <v>80</v>
      </c>
      <c r="K2055" s="23">
        <v>90</v>
      </c>
      <c r="L2055" s="23">
        <v>100</v>
      </c>
      <c r="M2055" s="23">
        <v>110</v>
      </c>
      <c r="N2055" s="23">
        <v>120</v>
      </c>
      <c r="O2055" s="23">
        <v>130</v>
      </c>
      <c r="P2055" s="23">
        <v>140</v>
      </c>
      <c r="Q2055" s="23">
        <v>150</v>
      </c>
      <c r="R2055" s="23">
        <v>160</v>
      </c>
      <c r="S2055" s="23">
        <v>170</v>
      </c>
      <c r="T2055" s="23">
        <v>180</v>
      </c>
      <c r="U2055" s="16" t="s">
        <v>27</v>
      </c>
      <c r="V2055" s="7" t="e">
        <f t="shared" si="65"/>
        <v>#N/A</v>
      </c>
      <c r="W2055" s="4"/>
      <c r="X2055" s="4"/>
      <c r="Y2055" s="4"/>
      <c r="Z2055" s="4"/>
      <c r="AA2055" s="4"/>
      <c r="AB2055" s="4"/>
      <c r="AC2055" s="4"/>
      <c r="AD2055" s="15"/>
    </row>
    <row r="2056" spans="2:30" ht="12.75">
      <c r="B2056" s="21"/>
      <c r="C2056" s="16">
        <v>0</v>
      </c>
      <c r="D2056" s="16">
        <v>0</v>
      </c>
      <c r="E2056" s="16">
        <v>0</v>
      </c>
      <c r="F2056" s="16">
        <v>0</v>
      </c>
      <c r="G2056" s="16">
        <v>0</v>
      </c>
      <c r="H2056" s="16">
        <v>0</v>
      </c>
      <c r="I2056" s="16">
        <v>0</v>
      </c>
      <c r="J2056" s="16">
        <v>0</v>
      </c>
      <c r="K2056" s="16">
        <v>0</v>
      </c>
      <c r="L2056" s="16">
        <v>0</v>
      </c>
      <c r="M2056" s="16">
        <v>0</v>
      </c>
      <c r="N2056" s="16">
        <v>0</v>
      </c>
      <c r="O2056" s="16">
        <v>0</v>
      </c>
      <c r="P2056" s="16">
        <v>0</v>
      </c>
      <c r="Q2056" s="16">
        <v>0</v>
      </c>
      <c r="R2056" s="16">
        <v>0</v>
      </c>
      <c r="S2056" s="16">
        <v>0</v>
      </c>
      <c r="T2056" s="16">
        <v>0</v>
      </c>
      <c r="U2056" s="16"/>
      <c r="V2056" s="7">
        <f t="shared" si="65"/>
      </c>
      <c r="W2056" s="4"/>
      <c r="X2056" s="4"/>
      <c r="Y2056" s="4"/>
      <c r="Z2056" s="4"/>
      <c r="AA2056" s="4"/>
      <c r="AB2056" s="4"/>
      <c r="AC2056" s="4"/>
      <c r="AD2056" s="15"/>
    </row>
    <row r="2057" spans="2:30" ht="12.75">
      <c r="B2057" s="18" t="e">
        <f>LOOKUP(H1985,C2057:T2057,C2058:T2058)</f>
        <v>#N/A</v>
      </c>
      <c r="C2057" s="22">
        <v>10</v>
      </c>
      <c r="D2057" s="22">
        <v>20</v>
      </c>
      <c r="E2057" s="22">
        <v>30</v>
      </c>
      <c r="F2057" s="22">
        <v>40</v>
      </c>
      <c r="G2057" s="22">
        <v>50</v>
      </c>
      <c r="H2057" s="22">
        <v>60</v>
      </c>
      <c r="I2057" s="22">
        <v>70</v>
      </c>
      <c r="J2057" s="22">
        <v>80</v>
      </c>
      <c r="K2057" s="22">
        <v>90</v>
      </c>
      <c r="L2057" s="22">
        <v>100</v>
      </c>
      <c r="M2057" s="22">
        <v>110</v>
      </c>
      <c r="N2057" s="22">
        <v>120</v>
      </c>
      <c r="O2057" s="22">
        <v>130</v>
      </c>
      <c r="P2057" s="22">
        <v>140</v>
      </c>
      <c r="Q2057" s="22">
        <v>150</v>
      </c>
      <c r="R2057" s="22">
        <v>160</v>
      </c>
      <c r="S2057" s="22">
        <v>170</v>
      </c>
      <c r="T2057" s="22">
        <v>180</v>
      </c>
      <c r="U2057" s="22" t="s">
        <v>28</v>
      </c>
      <c r="V2057" s="7" t="e">
        <f t="shared" si="65"/>
        <v>#N/A</v>
      </c>
      <c r="W2057" s="4"/>
      <c r="X2057" s="4"/>
      <c r="Y2057" s="4"/>
      <c r="Z2057" s="4"/>
      <c r="AA2057" s="4"/>
      <c r="AB2057" s="4"/>
      <c r="AC2057" s="4"/>
      <c r="AD2057" s="15"/>
    </row>
    <row r="2058" spans="2:30" ht="12.75">
      <c r="B2058" s="18"/>
      <c r="C2058" s="22">
        <v>0</v>
      </c>
      <c r="D2058" s="22">
        <v>0</v>
      </c>
      <c r="E2058" s="22">
        <v>0</v>
      </c>
      <c r="F2058" s="22">
        <v>0</v>
      </c>
      <c r="G2058" s="22">
        <v>0</v>
      </c>
      <c r="H2058" s="22">
        <v>0</v>
      </c>
      <c r="I2058" s="22">
        <v>0</v>
      </c>
      <c r="J2058" s="22">
        <v>0</v>
      </c>
      <c r="K2058" s="22">
        <v>0</v>
      </c>
      <c r="L2058" s="22">
        <v>0</v>
      </c>
      <c r="M2058" s="22">
        <v>0</v>
      </c>
      <c r="N2058" s="22">
        <v>0</v>
      </c>
      <c r="O2058" s="22">
        <v>0</v>
      </c>
      <c r="P2058" s="22">
        <v>0</v>
      </c>
      <c r="Q2058" s="22">
        <v>0</v>
      </c>
      <c r="R2058" s="22">
        <v>0</v>
      </c>
      <c r="S2058" s="22">
        <v>0</v>
      </c>
      <c r="T2058" s="22">
        <v>0</v>
      </c>
      <c r="U2058" s="22"/>
      <c r="V2058" s="7">
        <f t="shared" si="65"/>
      </c>
      <c r="W2058" s="4"/>
      <c r="X2058" s="4"/>
      <c r="Y2058" s="4"/>
      <c r="Z2058" s="4"/>
      <c r="AA2058" s="4"/>
      <c r="AB2058" s="4"/>
      <c r="AC2058" s="4"/>
      <c r="AD2058" s="15"/>
    </row>
    <row r="2059" spans="2:30" ht="12.75">
      <c r="B2059" s="20" t="e">
        <f>LOOKUP(H1985,C2059:T2059,C2060:T2060)</f>
        <v>#N/A</v>
      </c>
      <c r="C2059" s="16">
        <v>10</v>
      </c>
      <c r="D2059" s="16">
        <v>20</v>
      </c>
      <c r="E2059" s="16">
        <v>30</v>
      </c>
      <c r="F2059" s="16">
        <v>40</v>
      </c>
      <c r="G2059" s="16">
        <v>50</v>
      </c>
      <c r="H2059" s="16">
        <v>60</v>
      </c>
      <c r="I2059" s="23">
        <v>70</v>
      </c>
      <c r="J2059" s="23">
        <v>80</v>
      </c>
      <c r="K2059" s="23">
        <v>90</v>
      </c>
      <c r="L2059" s="23">
        <v>100</v>
      </c>
      <c r="M2059" s="23">
        <v>110</v>
      </c>
      <c r="N2059" s="23">
        <v>120</v>
      </c>
      <c r="O2059" s="23">
        <v>130</v>
      </c>
      <c r="P2059" s="23">
        <v>140</v>
      </c>
      <c r="Q2059" s="23">
        <v>150</v>
      </c>
      <c r="R2059" s="23">
        <v>160</v>
      </c>
      <c r="S2059" s="23">
        <v>170</v>
      </c>
      <c r="T2059" s="23">
        <v>180</v>
      </c>
      <c r="U2059" s="16" t="s">
        <v>29</v>
      </c>
      <c r="V2059" s="7" t="e">
        <f t="shared" si="65"/>
        <v>#N/A</v>
      </c>
      <c r="W2059" s="4"/>
      <c r="X2059" s="4"/>
      <c r="Y2059" s="4"/>
      <c r="Z2059" s="4"/>
      <c r="AA2059" s="4"/>
      <c r="AB2059" s="4"/>
      <c r="AC2059" s="4"/>
      <c r="AD2059" s="15"/>
    </row>
    <row r="2060" spans="2:30" ht="12.75">
      <c r="B2060" s="21"/>
      <c r="C2060" s="16">
        <v>0</v>
      </c>
      <c r="D2060" s="16">
        <v>0</v>
      </c>
      <c r="E2060" s="16">
        <v>0</v>
      </c>
      <c r="F2060" s="16">
        <v>0</v>
      </c>
      <c r="G2060" s="16">
        <v>0</v>
      </c>
      <c r="H2060" s="16">
        <v>0</v>
      </c>
      <c r="I2060" s="16">
        <v>0</v>
      </c>
      <c r="J2060" s="16">
        <v>0</v>
      </c>
      <c r="K2060" s="16">
        <v>0</v>
      </c>
      <c r="L2060" s="16">
        <v>0</v>
      </c>
      <c r="M2060" s="16">
        <v>0</v>
      </c>
      <c r="N2060" s="16">
        <v>0</v>
      </c>
      <c r="O2060" s="16">
        <v>0</v>
      </c>
      <c r="P2060" s="16">
        <v>0</v>
      </c>
      <c r="Q2060" s="16">
        <v>0</v>
      </c>
      <c r="R2060" s="16">
        <v>0</v>
      </c>
      <c r="S2060" s="16">
        <v>0</v>
      </c>
      <c r="T2060" s="16">
        <v>0</v>
      </c>
      <c r="U2060" s="16"/>
      <c r="V2060" s="7">
        <f t="shared" si="65"/>
      </c>
      <c r="W2060" s="4"/>
      <c r="X2060" s="4"/>
      <c r="Y2060" s="4"/>
      <c r="Z2060" s="4"/>
      <c r="AA2060" s="4"/>
      <c r="AB2060" s="4"/>
      <c r="AC2060" s="4"/>
      <c r="AD2060" s="15"/>
    </row>
    <row r="2061" spans="2:30" ht="12.75">
      <c r="B2061" s="18" t="e">
        <f>LOOKUP(H1985,C2061:T2061,C2062:T2062)</f>
        <v>#N/A</v>
      </c>
      <c r="C2061" s="22">
        <v>10</v>
      </c>
      <c r="D2061" s="22">
        <v>20</v>
      </c>
      <c r="E2061" s="22">
        <v>30</v>
      </c>
      <c r="F2061" s="22">
        <v>40</v>
      </c>
      <c r="G2061" s="22">
        <v>50</v>
      </c>
      <c r="H2061" s="22">
        <v>60</v>
      </c>
      <c r="I2061" s="22">
        <v>70</v>
      </c>
      <c r="J2061" s="22">
        <v>80</v>
      </c>
      <c r="K2061" s="22">
        <v>90</v>
      </c>
      <c r="L2061" s="22">
        <v>100</v>
      </c>
      <c r="M2061" s="22">
        <v>110</v>
      </c>
      <c r="N2061" s="22">
        <v>120</v>
      </c>
      <c r="O2061" s="22">
        <v>130</v>
      </c>
      <c r="P2061" s="22">
        <v>140</v>
      </c>
      <c r="Q2061" s="22">
        <v>150</v>
      </c>
      <c r="R2061" s="22">
        <v>160</v>
      </c>
      <c r="S2061" s="22">
        <v>170</v>
      </c>
      <c r="T2061" s="22">
        <v>180</v>
      </c>
      <c r="U2061" s="22" t="s">
        <v>30</v>
      </c>
      <c r="V2061" s="7" t="e">
        <f t="shared" si="65"/>
        <v>#N/A</v>
      </c>
      <c r="W2061" s="4"/>
      <c r="X2061" s="4"/>
      <c r="Y2061" s="4"/>
      <c r="Z2061" s="4"/>
      <c r="AA2061" s="4"/>
      <c r="AB2061" s="4"/>
      <c r="AC2061" s="4"/>
      <c r="AD2061" s="15"/>
    </row>
    <row r="2062" spans="2:30" ht="12.75">
      <c r="B2062" s="18"/>
      <c r="C2062" s="22">
        <v>0</v>
      </c>
      <c r="D2062" s="22">
        <v>0</v>
      </c>
      <c r="E2062" s="22">
        <v>0</v>
      </c>
      <c r="F2062" s="22">
        <v>0</v>
      </c>
      <c r="G2062" s="22">
        <v>0</v>
      </c>
      <c r="H2062" s="22">
        <v>0</v>
      </c>
      <c r="I2062" s="22">
        <v>0</v>
      </c>
      <c r="J2062" s="22">
        <v>0</v>
      </c>
      <c r="K2062" s="22">
        <v>0</v>
      </c>
      <c r="L2062" s="22">
        <v>0</v>
      </c>
      <c r="M2062" s="22">
        <v>0</v>
      </c>
      <c r="N2062" s="22">
        <v>0</v>
      </c>
      <c r="O2062" s="22">
        <v>0</v>
      </c>
      <c r="P2062" s="22">
        <v>0</v>
      </c>
      <c r="Q2062" s="22">
        <v>0</v>
      </c>
      <c r="R2062" s="22">
        <v>0</v>
      </c>
      <c r="S2062" s="22">
        <v>0</v>
      </c>
      <c r="T2062" s="22">
        <v>0</v>
      </c>
      <c r="U2062" s="22"/>
      <c r="V2062" s="7">
        <f t="shared" si="65"/>
      </c>
      <c r="W2062" s="4"/>
      <c r="X2062" s="4"/>
      <c r="Y2062" s="4"/>
      <c r="Z2062" s="4"/>
      <c r="AA2062" s="4"/>
      <c r="AB2062" s="4"/>
      <c r="AC2062" s="4"/>
      <c r="AD2062" s="15"/>
    </row>
    <row r="2063" spans="2:30" ht="12.75">
      <c r="B2063" s="20" t="e">
        <f>LOOKUP(H1985,C2063:T2063,C2064:T2064)</f>
        <v>#N/A</v>
      </c>
      <c r="C2063" s="16">
        <v>10</v>
      </c>
      <c r="D2063" s="16">
        <v>20</v>
      </c>
      <c r="E2063" s="16">
        <v>30</v>
      </c>
      <c r="F2063" s="16">
        <v>40</v>
      </c>
      <c r="G2063" s="16">
        <v>50</v>
      </c>
      <c r="H2063" s="16">
        <v>60</v>
      </c>
      <c r="I2063" s="23">
        <v>70</v>
      </c>
      <c r="J2063" s="23">
        <v>80</v>
      </c>
      <c r="K2063" s="23">
        <v>90</v>
      </c>
      <c r="L2063" s="23">
        <v>100</v>
      </c>
      <c r="M2063" s="23">
        <v>110</v>
      </c>
      <c r="N2063" s="23">
        <v>120</v>
      </c>
      <c r="O2063" s="23">
        <v>130</v>
      </c>
      <c r="P2063" s="23">
        <v>140</v>
      </c>
      <c r="Q2063" s="23">
        <v>150</v>
      </c>
      <c r="R2063" s="23">
        <v>160</v>
      </c>
      <c r="S2063" s="23">
        <v>170</v>
      </c>
      <c r="T2063" s="23">
        <v>180</v>
      </c>
      <c r="U2063" s="16" t="s">
        <v>31</v>
      </c>
      <c r="V2063" s="7" t="e">
        <f t="shared" si="65"/>
        <v>#N/A</v>
      </c>
      <c r="W2063" s="4"/>
      <c r="X2063" s="4"/>
      <c r="Y2063" s="4"/>
      <c r="Z2063" s="4"/>
      <c r="AA2063" s="4"/>
      <c r="AB2063" s="4"/>
      <c r="AC2063" s="4"/>
      <c r="AD2063" s="15"/>
    </row>
    <row r="2064" spans="2:30" ht="12.75">
      <c r="B2064" s="21"/>
      <c r="C2064" s="16">
        <v>0</v>
      </c>
      <c r="D2064" s="16">
        <v>0</v>
      </c>
      <c r="E2064" s="16">
        <v>0</v>
      </c>
      <c r="F2064" s="16">
        <v>0</v>
      </c>
      <c r="G2064" s="16">
        <v>0</v>
      </c>
      <c r="H2064" s="16">
        <v>0</v>
      </c>
      <c r="I2064" s="16">
        <v>0</v>
      </c>
      <c r="J2064" s="16">
        <v>0</v>
      </c>
      <c r="K2064" s="16">
        <v>0</v>
      </c>
      <c r="L2064" s="16">
        <v>0</v>
      </c>
      <c r="M2064" s="16">
        <v>0</v>
      </c>
      <c r="N2064" s="16">
        <v>0</v>
      </c>
      <c r="O2064" s="16">
        <v>0</v>
      </c>
      <c r="P2064" s="16">
        <v>0</v>
      </c>
      <c r="Q2064" s="16">
        <v>0</v>
      </c>
      <c r="R2064" s="16">
        <v>0</v>
      </c>
      <c r="S2064" s="16">
        <v>0</v>
      </c>
      <c r="T2064" s="16">
        <v>0</v>
      </c>
      <c r="U2064" s="16"/>
      <c r="V2064" s="7">
        <f t="shared" si="65"/>
      </c>
      <c r="W2064" s="4"/>
      <c r="X2064" s="4"/>
      <c r="Y2064" s="4"/>
      <c r="Z2064" s="4"/>
      <c r="AA2064" s="4"/>
      <c r="AB2064" s="4"/>
      <c r="AC2064" s="4"/>
      <c r="AD2064" s="15"/>
    </row>
    <row r="2065" spans="2:30" ht="12.75">
      <c r="B2065" s="18" t="e">
        <f>LOOKUP(H1985,C2065:T2065,C2066:T2066)</f>
        <v>#N/A</v>
      </c>
      <c r="C2065" s="22">
        <v>10</v>
      </c>
      <c r="D2065" s="22">
        <v>20</v>
      </c>
      <c r="E2065" s="22">
        <v>30</v>
      </c>
      <c r="F2065" s="22">
        <v>40</v>
      </c>
      <c r="G2065" s="22">
        <v>50</v>
      </c>
      <c r="H2065" s="22">
        <v>60</v>
      </c>
      <c r="I2065" s="22">
        <v>70</v>
      </c>
      <c r="J2065" s="22">
        <v>80</v>
      </c>
      <c r="K2065" s="22">
        <v>90</v>
      </c>
      <c r="L2065" s="22">
        <v>100</v>
      </c>
      <c r="M2065" s="22">
        <v>110</v>
      </c>
      <c r="N2065" s="22">
        <v>120</v>
      </c>
      <c r="O2065" s="22">
        <v>130</v>
      </c>
      <c r="P2065" s="22">
        <v>140</v>
      </c>
      <c r="Q2065" s="22">
        <v>150</v>
      </c>
      <c r="R2065" s="22">
        <v>160</v>
      </c>
      <c r="S2065" s="22">
        <v>170</v>
      </c>
      <c r="T2065" s="22">
        <v>180</v>
      </c>
      <c r="U2065" s="22" t="s">
        <v>32</v>
      </c>
      <c r="V2065" s="7" t="e">
        <f t="shared" si="65"/>
        <v>#N/A</v>
      </c>
      <c r="W2065" s="4"/>
      <c r="X2065" s="4"/>
      <c r="Y2065" s="4"/>
      <c r="Z2065" s="4"/>
      <c r="AA2065" s="4"/>
      <c r="AB2065" s="4"/>
      <c r="AC2065" s="4"/>
      <c r="AD2065" s="15"/>
    </row>
    <row r="2066" spans="2:30" ht="12.75">
      <c r="B2066" s="18"/>
      <c r="C2066" s="22">
        <v>0</v>
      </c>
      <c r="D2066" s="22">
        <v>0</v>
      </c>
      <c r="E2066" s="22">
        <v>0</v>
      </c>
      <c r="F2066" s="22">
        <v>0</v>
      </c>
      <c r="G2066" s="22">
        <v>0</v>
      </c>
      <c r="H2066" s="22">
        <v>0</v>
      </c>
      <c r="I2066" s="22">
        <v>0</v>
      </c>
      <c r="J2066" s="22">
        <v>0</v>
      </c>
      <c r="K2066" s="22">
        <v>0</v>
      </c>
      <c r="L2066" s="22">
        <v>0</v>
      </c>
      <c r="M2066" s="22">
        <v>0</v>
      </c>
      <c r="N2066" s="22">
        <v>0</v>
      </c>
      <c r="O2066" s="22">
        <v>0</v>
      </c>
      <c r="P2066" s="22">
        <v>0</v>
      </c>
      <c r="Q2066" s="22">
        <v>0</v>
      </c>
      <c r="R2066" s="22">
        <v>0</v>
      </c>
      <c r="S2066" s="22">
        <v>0</v>
      </c>
      <c r="T2066" s="22">
        <v>0</v>
      </c>
      <c r="U2066" s="22"/>
      <c r="V2066" s="7">
        <f t="shared" si="65"/>
      </c>
      <c r="W2066" s="4"/>
      <c r="X2066" s="4"/>
      <c r="Y2066" s="4"/>
      <c r="Z2066" s="4"/>
      <c r="AA2066" s="4"/>
      <c r="AB2066" s="4"/>
      <c r="AC2066" s="4"/>
      <c r="AD2066" s="15"/>
    </row>
    <row r="2067" spans="2:30" ht="12.75">
      <c r="B2067" s="20" t="e">
        <f>LOOKUP(H1985,C2067:T2067,C2068:T2068)</f>
        <v>#N/A</v>
      </c>
      <c r="C2067" s="16">
        <v>10</v>
      </c>
      <c r="D2067" s="16">
        <v>20</v>
      </c>
      <c r="E2067" s="16">
        <v>30</v>
      </c>
      <c r="F2067" s="16">
        <v>40</v>
      </c>
      <c r="G2067" s="16">
        <v>50</v>
      </c>
      <c r="H2067" s="16">
        <v>60</v>
      </c>
      <c r="I2067" s="23">
        <v>70</v>
      </c>
      <c r="J2067" s="23">
        <v>80</v>
      </c>
      <c r="K2067" s="23">
        <v>90</v>
      </c>
      <c r="L2067" s="23">
        <v>100</v>
      </c>
      <c r="M2067" s="23">
        <v>110</v>
      </c>
      <c r="N2067" s="23">
        <v>120</v>
      </c>
      <c r="O2067" s="23">
        <v>130</v>
      </c>
      <c r="P2067" s="23">
        <v>140</v>
      </c>
      <c r="Q2067" s="23">
        <v>150</v>
      </c>
      <c r="R2067" s="23">
        <v>160</v>
      </c>
      <c r="S2067" s="23">
        <v>170</v>
      </c>
      <c r="T2067" s="23">
        <v>180</v>
      </c>
      <c r="U2067" s="16" t="s">
        <v>33</v>
      </c>
      <c r="V2067" s="7" t="e">
        <f t="shared" si="65"/>
        <v>#N/A</v>
      </c>
      <c r="W2067" s="4"/>
      <c r="X2067" s="4"/>
      <c r="Y2067" s="4"/>
      <c r="Z2067" s="4"/>
      <c r="AA2067" s="4"/>
      <c r="AB2067" s="4"/>
      <c r="AC2067" s="4"/>
      <c r="AD2067" s="15"/>
    </row>
    <row r="2068" spans="2:30" ht="12.75">
      <c r="B2068" s="21"/>
      <c r="C2068" s="16">
        <v>0</v>
      </c>
      <c r="D2068" s="16">
        <v>0</v>
      </c>
      <c r="E2068" s="16">
        <v>0</v>
      </c>
      <c r="F2068" s="16">
        <v>0</v>
      </c>
      <c r="G2068" s="16">
        <v>0</v>
      </c>
      <c r="H2068" s="16">
        <v>0</v>
      </c>
      <c r="I2068" s="16">
        <v>0</v>
      </c>
      <c r="J2068" s="16">
        <v>0</v>
      </c>
      <c r="K2068" s="16">
        <v>0</v>
      </c>
      <c r="L2068" s="16">
        <v>0</v>
      </c>
      <c r="M2068" s="16">
        <v>0</v>
      </c>
      <c r="N2068" s="16">
        <v>0</v>
      </c>
      <c r="O2068" s="16">
        <v>0</v>
      </c>
      <c r="P2068" s="16">
        <v>0</v>
      </c>
      <c r="Q2068" s="16">
        <v>0</v>
      </c>
      <c r="R2068" s="16">
        <v>0</v>
      </c>
      <c r="S2068" s="16">
        <v>0</v>
      </c>
      <c r="T2068" s="16">
        <v>0</v>
      </c>
      <c r="U2068" s="16"/>
      <c r="V2068" s="7">
        <f t="shared" si="65"/>
      </c>
      <c r="W2068" s="4"/>
      <c r="X2068" s="4"/>
      <c r="Y2068" s="4"/>
      <c r="Z2068" s="4"/>
      <c r="AA2068" s="4"/>
      <c r="AB2068" s="4"/>
      <c r="AC2068" s="4"/>
      <c r="AD2068" s="15"/>
    </row>
    <row r="2069" spans="2:30" ht="12.75">
      <c r="B2069" s="18" t="e">
        <f>LOOKUP(H1985,C2069:T2069,C2070:T2070)</f>
        <v>#N/A</v>
      </c>
      <c r="C2069" s="22">
        <v>10</v>
      </c>
      <c r="D2069" s="22">
        <v>20</v>
      </c>
      <c r="E2069" s="22">
        <v>30</v>
      </c>
      <c r="F2069" s="22">
        <v>40</v>
      </c>
      <c r="G2069" s="22">
        <v>50</v>
      </c>
      <c r="H2069" s="22">
        <v>60</v>
      </c>
      <c r="I2069" s="22">
        <v>70</v>
      </c>
      <c r="J2069" s="22">
        <v>80</v>
      </c>
      <c r="K2069" s="22">
        <v>90</v>
      </c>
      <c r="L2069" s="22">
        <v>100</v>
      </c>
      <c r="M2069" s="22">
        <v>110</v>
      </c>
      <c r="N2069" s="22">
        <v>120</v>
      </c>
      <c r="O2069" s="22">
        <v>130</v>
      </c>
      <c r="P2069" s="22">
        <v>140</v>
      </c>
      <c r="Q2069" s="22">
        <v>150</v>
      </c>
      <c r="R2069" s="22">
        <v>160</v>
      </c>
      <c r="S2069" s="22">
        <v>170</v>
      </c>
      <c r="T2069" s="22">
        <v>180</v>
      </c>
      <c r="U2069" s="22" t="s">
        <v>34</v>
      </c>
      <c r="V2069" s="7" t="e">
        <f t="shared" si="65"/>
        <v>#N/A</v>
      </c>
      <c r="W2069" s="4"/>
      <c r="X2069" s="4"/>
      <c r="Y2069" s="4"/>
      <c r="Z2069" s="4"/>
      <c r="AA2069" s="4"/>
      <c r="AB2069" s="4"/>
      <c r="AC2069" s="4"/>
      <c r="AD2069" s="15"/>
    </row>
    <row r="2070" spans="2:30" ht="12.75">
      <c r="B2070" s="18"/>
      <c r="C2070" s="22">
        <v>0</v>
      </c>
      <c r="D2070" s="22">
        <v>0</v>
      </c>
      <c r="E2070" s="22">
        <v>0</v>
      </c>
      <c r="F2070" s="22">
        <v>0</v>
      </c>
      <c r="G2070" s="22">
        <v>0</v>
      </c>
      <c r="H2070" s="22">
        <v>0</v>
      </c>
      <c r="I2070" s="22">
        <v>0</v>
      </c>
      <c r="J2070" s="22">
        <v>0</v>
      </c>
      <c r="K2070" s="22">
        <v>0</v>
      </c>
      <c r="L2070" s="22">
        <v>0</v>
      </c>
      <c r="M2070" s="22">
        <v>0</v>
      </c>
      <c r="N2070" s="22">
        <v>0</v>
      </c>
      <c r="O2070" s="22">
        <v>0</v>
      </c>
      <c r="P2070" s="22">
        <v>0</v>
      </c>
      <c r="Q2070" s="22">
        <v>0</v>
      </c>
      <c r="R2070" s="22">
        <v>0</v>
      </c>
      <c r="S2070" s="22">
        <v>0</v>
      </c>
      <c r="T2070" s="22">
        <v>0</v>
      </c>
      <c r="U2070" s="22"/>
      <c r="V2070" s="7">
        <f t="shared" si="65"/>
      </c>
      <c r="W2070" s="4"/>
      <c r="X2070" s="4"/>
      <c r="Y2070" s="4"/>
      <c r="Z2070" s="4"/>
      <c r="AA2070" s="4"/>
      <c r="AB2070" s="4"/>
      <c r="AC2070" s="4"/>
      <c r="AD2070" s="15"/>
    </row>
    <row r="2071" spans="2:30" ht="12.75">
      <c r="B2071" s="20" t="e">
        <f>LOOKUP(H1985,C2071:T2071,C2072:T2072)</f>
        <v>#N/A</v>
      </c>
      <c r="C2071" s="16">
        <v>10</v>
      </c>
      <c r="D2071" s="16">
        <v>20</v>
      </c>
      <c r="E2071" s="16">
        <v>30</v>
      </c>
      <c r="F2071" s="16">
        <v>40</v>
      </c>
      <c r="G2071" s="16">
        <v>50</v>
      </c>
      <c r="H2071" s="16">
        <v>60</v>
      </c>
      <c r="I2071" s="23">
        <v>70</v>
      </c>
      <c r="J2071" s="23">
        <v>80</v>
      </c>
      <c r="K2071" s="23">
        <v>90</v>
      </c>
      <c r="L2071" s="23">
        <v>100</v>
      </c>
      <c r="M2071" s="23">
        <v>110</v>
      </c>
      <c r="N2071" s="23">
        <v>120</v>
      </c>
      <c r="O2071" s="23">
        <v>130</v>
      </c>
      <c r="P2071" s="23">
        <v>140</v>
      </c>
      <c r="Q2071" s="23">
        <v>150</v>
      </c>
      <c r="R2071" s="23">
        <v>160</v>
      </c>
      <c r="S2071" s="23">
        <v>170</v>
      </c>
      <c r="T2071" s="23">
        <v>180</v>
      </c>
      <c r="U2071" s="16" t="s">
        <v>35</v>
      </c>
      <c r="V2071" s="7" t="e">
        <f t="shared" si="65"/>
        <v>#N/A</v>
      </c>
      <c r="W2071" s="4"/>
      <c r="X2071" s="4"/>
      <c r="Y2071" s="4"/>
      <c r="Z2071" s="4"/>
      <c r="AA2071" s="4"/>
      <c r="AB2071" s="4"/>
      <c r="AC2071" s="4"/>
      <c r="AD2071" s="15"/>
    </row>
    <row r="2072" spans="2:30" ht="12.75">
      <c r="B2072" s="21"/>
      <c r="C2072" s="16">
        <v>0</v>
      </c>
      <c r="D2072" s="16">
        <v>0</v>
      </c>
      <c r="E2072" s="16">
        <v>0</v>
      </c>
      <c r="F2072" s="16">
        <v>0</v>
      </c>
      <c r="G2072" s="16">
        <v>0</v>
      </c>
      <c r="H2072" s="16">
        <v>0</v>
      </c>
      <c r="I2072" s="16">
        <v>0</v>
      </c>
      <c r="J2072" s="16">
        <v>0</v>
      </c>
      <c r="K2072" s="16">
        <v>0</v>
      </c>
      <c r="L2072" s="16">
        <v>0</v>
      </c>
      <c r="M2072" s="16">
        <v>0</v>
      </c>
      <c r="N2072" s="16">
        <v>0</v>
      </c>
      <c r="O2072" s="16">
        <v>0</v>
      </c>
      <c r="P2072" s="16">
        <v>0</v>
      </c>
      <c r="Q2072" s="16">
        <v>0</v>
      </c>
      <c r="R2072" s="16">
        <v>0</v>
      </c>
      <c r="S2072" s="16">
        <v>0</v>
      </c>
      <c r="T2072" s="16">
        <v>0</v>
      </c>
      <c r="U2072" s="16"/>
      <c r="V2072" s="7">
        <f t="shared" si="65"/>
      </c>
      <c r="W2072" s="4"/>
      <c r="X2072" s="4"/>
      <c r="Y2072" s="4"/>
      <c r="Z2072" s="4"/>
      <c r="AA2072" s="4"/>
      <c r="AB2072" s="4"/>
      <c r="AC2072" s="4"/>
      <c r="AD2072" s="15"/>
    </row>
    <row r="2073" spans="2:30" ht="12.75">
      <c r="B2073" s="18" t="e">
        <f>LOOKUP(H1985,C2073:T2073,C2074:T2074)</f>
        <v>#N/A</v>
      </c>
      <c r="C2073" s="22">
        <v>10</v>
      </c>
      <c r="D2073" s="22">
        <v>20</v>
      </c>
      <c r="E2073" s="22">
        <v>30</v>
      </c>
      <c r="F2073" s="22">
        <v>40</v>
      </c>
      <c r="G2073" s="22">
        <v>50</v>
      </c>
      <c r="H2073" s="22">
        <v>60</v>
      </c>
      <c r="I2073" s="22">
        <v>70</v>
      </c>
      <c r="J2073" s="22">
        <v>80</v>
      </c>
      <c r="K2073" s="22">
        <v>90</v>
      </c>
      <c r="L2073" s="22">
        <v>100</v>
      </c>
      <c r="M2073" s="22">
        <v>110</v>
      </c>
      <c r="N2073" s="22">
        <v>120</v>
      </c>
      <c r="O2073" s="22">
        <v>130</v>
      </c>
      <c r="P2073" s="22">
        <v>140</v>
      </c>
      <c r="Q2073" s="22">
        <v>150</v>
      </c>
      <c r="R2073" s="22">
        <v>160</v>
      </c>
      <c r="S2073" s="22">
        <v>170</v>
      </c>
      <c r="T2073" s="22">
        <v>180</v>
      </c>
      <c r="U2073" s="22" t="s">
        <v>36</v>
      </c>
      <c r="V2073" s="7" t="e">
        <f t="shared" si="65"/>
        <v>#N/A</v>
      </c>
      <c r="W2073" s="4"/>
      <c r="X2073" s="4"/>
      <c r="Y2073" s="4"/>
      <c r="Z2073" s="4"/>
      <c r="AA2073" s="4"/>
      <c r="AB2073" s="4"/>
      <c r="AC2073" s="4"/>
      <c r="AD2073" s="15"/>
    </row>
    <row r="2074" spans="2:30" ht="12.75">
      <c r="B2074" s="18"/>
      <c r="C2074" s="22">
        <v>0</v>
      </c>
      <c r="D2074" s="22">
        <v>0</v>
      </c>
      <c r="E2074" s="22">
        <v>0</v>
      </c>
      <c r="F2074" s="22">
        <v>0</v>
      </c>
      <c r="G2074" s="22">
        <v>0</v>
      </c>
      <c r="H2074" s="22">
        <v>0</v>
      </c>
      <c r="I2074" s="22">
        <v>0</v>
      </c>
      <c r="J2074" s="22">
        <v>0</v>
      </c>
      <c r="K2074" s="22">
        <v>0</v>
      </c>
      <c r="L2074" s="22">
        <v>0</v>
      </c>
      <c r="M2074" s="22">
        <v>0</v>
      </c>
      <c r="N2074" s="22">
        <v>0</v>
      </c>
      <c r="O2074" s="22">
        <v>0</v>
      </c>
      <c r="P2074" s="22">
        <v>0</v>
      </c>
      <c r="Q2074" s="22">
        <v>0</v>
      </c>
      <c r="R2074" s="22">
        <v>0</v>
      </c>
      <c r="S2074" s="22">
        <v>0</v>
      </c>
      <c r="T2074" s="22">
        <v>0</v>
      </c>
      <c r="U2074" s="22"/>
      <c r="V2074" s="7">
        <f t="shared" si="65"/>
      </c>
      <c r="W2074" s="4"/>
      <c r="X2074" s="4"/>
      <c r="Y2074" s="4"/>
      <c r="Z2074" s="4"/>
      <c r="AA2074" s="4"/>
      <c r="AB2074" s="4"/>
      <c r="AC2074" s="4"/>
      <c r="AD2074" s="15"/>
    </row>
    <row r="2075" spans="2:30" ht="12.75">
      <c r="B2075" s="20" t="e">
        <f>LOOKUP(H1985,C2075:T2075,C2076:T2076)</f>
        <v>#N/A</v>
      </c>
      <c r="C2075" s="16">
        <v>10</v>
      </c>
      <c r="D2075" s="16">
        <v>20</v>
      </c>
      <c r="E2075" s="16">
        <v>30</v>
      </c>
      <c r="F2075" s="16">
        <v>40</v>
      </c>
      <c r="G2075" s="16">
        <v>50</v>
      </c>
      <c r="H2075" s="16">
        <v>60</v>
      </c>
      <c r="I2075" s="23">
        <v>70</v>
      </c>
      <c r="J2075" s="23">
        <v>80</v>
      </c>
      <c r="K2075" s="23">
        <v>90</v>
      </c>
      <c r="L2075" s="23">
        <v>100</v>
      </c>
      <c r="M2075" s="23">
        <v>110</v>
      </c>
      <c r="N2075" s="23">
        <v>120</v>
      </c>
      <c r="O2075" s="23">
        <v>130</v>
      </c>
      <c r="P2075" s="23">
        <v>140</v>
      </c>
      <c r="Q2075" s="23">
        <v>150</v>
      </c>
      <c r="R2075" s="23">
        <v>160</v>
      </c>
      <c r="S2075" s="23">
        <v>170</v>
      </c>
      <c r="T2075" s="23">
        <v>180</v>
      </c>
      <c r="U2075" s="16" t="s">
        <v>37</v>
      </c>
      <c r="V2075" s="7" t="e">
        <f t="shared" si="65"/>
        <v>#N/A</v>
      </c>
      <c r="W2075" s="4"/>
      <c r="X2075" s="4"/>
      <c r="Y2075" s="4"/>
      <c r="Z2075" s="4"/>
      <c r="AA2075" s="4"/>
      <c r="AB2075" s="4"/>
      <c r="AC2075" s="4"/>
      <c r="AD2075" s="15"/>
    </row>
    <row r="2076" spans="2:30" ht="12.75">
      <c r="B2076" s="21"/>
      <c r="C2076" s="16">
        <v>0</v>
      </c>
      <c r="D2076" s="16">
        <v>0</v>
      </c>
      <c r="E2076" s="16">
        <v>0</v>
      </c>
      <c r="F2076" s="16">
        <v>0</v>
      </c>
      <c r="G2076" s="16">
        <v>0</v>
      </c>
      <c r="H2076" s="16">
        <v>0</v>
      </c>
      <c r="I2076" s="16">
        <v>0</v>
      </c>
      <c r="J2076" s="16">
        <v>0</v>
      </c>
      <c r="K2076" s="16">
        <v>0</v>
      </c>
      <c r="L2076" s="16">
        <v>0</v>
      </c>
      <c r="M2076" s="16">
        <v>0</v>
      </c>
      <c r="N2076" s="16">
        <v>0</v>
      </c>
      <c r="O2076" s="16">
        <v>0</v>
      </c>
      <c r="P2076" s="16">
        <v>0</v>
      </c>
      <c r="Q2076" s="16">
        <v>0</v>
      </c>
      <c r="R2076" s="16">
        <v>0</v>
      </c>
      <c r="S2076" s="16">
        <v>0</v>
      </c>
      <c r="T2076" s="16">
        <v>0</v>
      </c>
      <c r="U2076" s="16"/>
      <c r="V2076" s="7">
        <f t="shared" si="65"/>
      </c>
      <c r="W2076" s="4"/>
      <c r="X2076" s="4"/>
      <c r="Y2076" s="4"/>
      <c r="Z2076" s="4"/>
      <c r="AA2076" s="4"/>
      <c r="AB2076" s="4"/>
      <c r="AC2076" s="4"/>
      <c r="AD2076" s="15"/>
    </row>
    <row r="2077" spans="2:30" ht="12.75">
      <c r="B2077" s="18" t="e">
        <f>LOOKUP(H1985,C2077:T2077,C2078:T2078)</f>
        <v>#N/A</v>
      </c>
      <c r="C2077" s="22">
        <v>10</v>
      </c>
      <c r="D2077" s="22">
        <v>20</v>
      </c>
      <c r="E2077" s="22">
        <v>30</v>
      </c>
      <c r="F2077" s="22">
        <v>40</v>
      </c>
      <c r="G2077" s="22">
        <v>50</v>
      </c>
      <c r="H2077" s="22">
        <v>60</v>
      </c>
      <c r="I2077" s="22">
        <v>70</v>
      </c>
      <c r="J2077" s="22">
        <v>80</v>
      </c>
      <c r="K2077" s="22">
        <v>90</v>
      </c>
      <c r="L2077" s="22">
        <v>100</v>
      </c>
      <c r="M2077" s="22">
        <v>110</v>
      </c>
      <c r="N2077" s="22">
        <v>120</v>
      </c>
      <c r="O2077" s="22">
        <v>130</v>
      </c>
      <c r="P2077" s="22">
        <v>140</v>
      </c>
      <c r="Q2077" s="22">
        <v>150</v>
      </c>
      <c r="R2077" s="22">
        <v>160</v>
      </c>
      <c r="S2077" s="22">
        <v>170</v>
      </c>
      <c r="T2077" s="22">
        <v>180</v>
      </c>
      <c r="U2077" s="22" t="s">
        <v>38</v>
      </c>
      <c r="V2077" s="7" t="e">
        <f t="shared" si="65"/>
        <v>#N/A</v>
      </c>
      <c r="W2077" s="4"/>
      <c r="X2077" s="4"/>
      <c r="Y2077" s="4"/>
      <c r="Z2077" s="4"/>
      <c r="AA2077" s="4"/>
      <c r="AB2077" s="4"/>
      <c r="AC2077" s="4"/>
      <c r="AD2077" s="15"/>
    </row>
    <row r="2078" spans="2:30" ht="12.75">
      <c r="B2078" s="18"/>
      <c r="C2078" s="22">
        <v>0</v>
      </c>
      <c r="D2078" s="22">
        <v>0</v>
      </c>
      <c r="E2078" s="22">
        <v>0</v>
      </c>
      <c r="F2078" s="22">
        <v>0</v>
      </c>
      <c r="G2078" s="22">
        <v>0</v>
      </c>
      <c r="H2078" s="22">
        <v>0</v>
      </c>
      <c r="I2078" s="22">
        <v>0</v>
      </c>
      <c r="J2078" s="22">
        <v>0</v>
      </c>
      <c r="K2078" s="22">
        <v>0</v>
      </c>
      <c r="L2078" s="22">
        <v>0</v>
      </c>
      <c r="M2078" s="22">
        <v>0</v>
      </c>
      <c r="N2078" s="22">
        <v>0</v>
      </c>
      <c r="O2078" s="22">
        <v>0</v>
      </c>
      <c r="P2078" s="22">
        <v>0</v>
      </c>
      <c r="Q2078" s="22">
        <v>0</v>
      </c>
      <c r="R2078" s="22">
        <v>0</v>
      </c>
      <c r="S2078" s="22">
        <v>0</v>
      </c>
      <c r="T2078" s="22">
        <v>0</v>
      </c>
      <c r="U2078" s="22"/>
      <c r="V2078" s="7">
        <f t="shared" si="65"/>
      </c>
      <c r="W2078" s="4"/>
      <c r="X2078" s="4"/>
      <c r="Y2078" s="4"/>
      <c r="Z2078" s="4"/>
      <c r="AA2078" s="4"/>
      <c r="AB2078" s="4"/>
      <c r="AC2078" s="4"/>
      <c r="AD2078" s="15"/>
    </row>
    <row r="2079" spans="2:30" ht="12.75">
      <c r="B2079" s="20" t="e">
        <f>LOOKUP(H1985,C2079:T2079,C2080:T2080)</f>
        <v>#N/A</v>
      </c>
      <c r="C2079" s="16">
        <v>10</v>
      </c>
      <c r="D2079" s="16">
        <v>20</v>
      </c>
      <c r="E2079" s="16">
        <v>30</v>
      </c>
      <c r="F2079" s="16">
        <v>40</v>
      </c>
      <c r="G2079" s="16">
        <v>50</v>
      </c>
      <c r="H2079" s="16">
        <v>60</v>
      </c>
      <c r="I2079" s="23">
        <v>70</v>
      </c>
      <c r="J2079" s="23">
        <v>80</v>
      </c>
      <c r="K2079" s="23">
        <v>90</v>
      </c>
      <c r="L2079" s="23">
        <v>100</v>
      </c>
      <c r="M2079" s="23">
        <v>110</v>
      </c>
      <c r="N2079" s="23">
        <v>120</v>
      </c>
      <c r="O2079" s="23">
        <v>130</v>
      </c>
      <c r="P2079" s="23">
        <v>140</v>
      </c>
      <c r="Q2079" s="23">
        <v>150</v>
      </c>
      <c r="R2079" s="23">
        <v>160</v>
      </c>
      <c r="S2079" s="23">
        <v>170</v>
      </c>
      <c r="T2079" s="23">
        <v>180</v>
      </c>
      <c r="U2079" s="16" t="s">
        <v>39</v>
      </c>
      <c r="V2079" s="7" t="e">
        <f t="shared" si="65"/>
        <v>#N/A</v>
      </c>
      <c r="W2079" s="4"/>
      <c r="X2079" s="4"/>
      <c r="Y2079" s="4"/>
      <c r="Z2079" s="4"/>
      <c r="AA2079" s="4"/>
      <c r="AB2079" s="4"/>
      <c r="AC2079" s="4"/>
      <c r="AD2079" s="15"/>
    </row>
    <row r="2080" spans="2:30" ht="12.75">
      <c r="B2080" s="29"/>
      <c r="C2080" s="24">
        <v>0</v>
      </c>
      <c r="D2080" s="24">
        <v>0</v>
      </c>
      <c r="E2080" s="24">
        <v>0</v>
      </c>
      <c r="F2080" s="24">
        <v>0</v>
      </c>
      <c r="G2080" s="24">
        <v>0</v>
      </c>
      <c r="H2080" s="24">
        <v>0</v>
      </c>
      <c r="I2080" s="24">
        <v>0</v>
      </c>
      <c r="J2080" s="24">
        <v>0</v>
      </c>
      <c r="K2080" s="24">
        <v>0</v>
      </c>
      <c r="L2080" s="24">
        <v>0</v>
      </c>
      <c r="M2080" s="24">
        <v>0</v>
      </c>
      <c r="N2080" s="24">
        <v>0</v>
      </c>
      <c r="O2080" s="24">
        <v>0</v>
      </c>
      <c r="P2080" s="24">
        <v>0</v>
      </c>
      <c r="Q2080" s="24">
        <v>0</v>
      </c>
      <c r="R2080" s="24">
        <v>0</v>
      </c>
      <c r="S2080" s="24">
        <v>0</v>
      </c>
      <c r="T2080" s="24">
        <v>0</v>
      </c>
      <c r="U2080" s="24"/>
      <c r="V2080" s="8">
        <f t="shared" si="65"/>
      </c>
      <c r="W2080" s="25"/>
      <c r="X2080" s="25"/>
      <c r="Y2080" s="25"/>
      <c r="Z2080" s="25"/>
      <c r="AA2080" s="25"/>
      <c r="AB2080" s="25"/>
      <c r="AC2080" s="25"/>
      <c r="AD2080" s="26"/>
    </row>
    <row r="2082" spans="2:30" ht="12.75">
      <c r="B2082" s="42">
        <f>1+B1985</f>
        <v>7</v>
      </c>
      <c r="C2082" s="11"/>
      <c r="D2082" s="11"/>
      <c r="E2082" s="11"/>
      <c r="F2082" s="11"/>
      <c r="G2082" s="11"/>
      <c r="H2082" s="28">
        <f>SUM(H2083:H2100)</f>
        <v>0</v>
      </c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0"/>
      <c r="V2082" s="11"/>
      <c r="W2082" s="11"/>
      <c r="X2082" s="11"/>
      <c r="Y2082" s="11"/>
      <c r="Z2082" s="11"/>
      <c r="AA2082" s="11"/>
      <c r="AB2082" s="11"/>
      <c r="AC2082" s="11"/>
      <c r="AD2082" s="13"/>
    </row>
    <row r="2083" spans="2:30" ht="12.75">
      <c r="B2083" s="37" t="s">
        <v>42</v>
      </c>
      <c r="C2083" s="4"/>
      <c r="D2083" s="4"/>
      <c r="E2083" s="5" t="s">
        <v>41</v>
      </c>
      <c r="F2083" s="38" t="str">
        <f aca="true" t="shared" si="66" ref="F2083:G2100">F1986</f>
        <v>BS23</v>
      </c>
      <c r="G2083" s="39">
        <f t="shared" si="66"/>
        <v>10</v>
      </c>
      <c r="H2083">
        <f>IF(F2083=Tabelle1!$B$27,G2083,0)</f>
        <v>0</v>
      </c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4"/>
      <c r="W2083" s="4"/>
      <c r="X2083" s="4"/>
      <c r="Y2083" s="4"/>
      <c r="Z2083" s="4"/>
      <c r="AA2083" s="4"/>
      <c r="AB2083" s="4"/>
      <c r="AC2083" s="4"/>
      <c r="AD2083" s="15"/>
    </row>
    <row r="2084" spans="2:30" ht="12.75">
      <c r="B2084" s="14"/>
      <c r="C2084" s="4"/>
      <c r="D2084" s="4"/>
      <c r="E2084" s="4"/>
      <c r="F2084" s="38" t="str">
        <f t="shared" si="66"/>
        <v>TBM23</v>
      </c>
      <c r="G2084" s="39">
        <f t="shared" si="66"/>
        <v>20</v>
      </c>
      <c r="H2084">
        <f>IF(F2084=Tabelle1!$B$27,G2084,0)</f>
        <v>0</v>
      </c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4"/>
      <c r="W2084" s="4"/>
      <c r="X2084" s="4"/>
      <c r="Y2084" s="4"/>
      <c r="Z2084" s="4"/>
      <c r="AA2084" s="4"/>
      <c r="AB2084" s="4"/>
      <c r="AC2084" s="4"/>
      <c r="AD2084" s="15"/>
    </row>
    <row r="2085" spans="2:30" ht="12.75">
      <c r="B2085" s="14"/>
      <c r="C2085" s="4"/>
      <c r="D2085" s="4"/>
      <c r="E2085" s="4"/>
      <c r="F2085" s="38" t="str">
        <f t="shared" si="66"/>
        <v>FA23</v>
      </c>
      <c r="G2085" s="39">
        <f t="shared" si="66"/>
        <v>30</v>
      </c>
      <c r="H2085">
        <f>IF(F2085=Tabelle1!$B$27,G2085,0)</f>
        <v>0</v>
      </c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4"/>
      <c r="W2085" s="4"/>
      <c r="X2085" s="4"/>
      <c r="Y2085" s="4"/>
      <c r="Z2085" s="4"/>
      <c r="AA2085" s="4"/>
      <c r="AB2085" s="4"/>
      <c r="AC2085" s="4"/>
      <c r="AD2085" s="15"/>
    </row>
    <row r="2086" spans="2:30" ht="12.75">
      <c r="B2086" s="14"/>
      <c r="C2086" s="4"/>
      <c r="D2086" s="4"/>
      <c r="E2086" s="4"/>
      <c r="F2086" s="38" t="str">
        <f t="shared" si="66"/>
        <v>FA13</v>
      </c>
      <c r="G2086" s="39">
        <f t="shared" si="66"/>
        <v>40</v>
      </c>
      <c r="H2086">
        <f>IF(F2086=Tabelle1!$B$27,G2086,0)</f>
        <v>0</v>
      </c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4"/>
      <c r="W2086" s="4"/>
      <c r="X2086" s="4"/>
      <c r="Y2086" s="4"/>
      <c r="Z2086" s="4"/>
      <c r="AA2086" s="4"/>
      <c r="AB2086" s="4"/>
      <c r="AC2086" s="4"/>
      <c r="AD2086" s="15"/>
    </row>
    <row r="2087" spans="2:30" ht="12.75">
      <c r="B2087" s="14"/>
      <c r="C2087" s="4"/>
      <c r="D2087" s="4"/>
      <c r="E2087" s="4"/>
      <c r="F2087" s="38" t="str">
        <f t="shared" si="66"/>
        <v>SLM18</v>
      </c>
      <c r="G2087" s="39">
        <f t="shared" si="66"/>
        <v>50</v>
      </c>
      <c r="H2087">
        <f>IF(F2087=Tabelle1!$B$27,G2087,0)</f>
        <v>0</v>
      </c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15"/>
    </row>
    <row r="2088" spans="2:30" ht="12.75">
      <c r="B2088" s="14"/>
      <c r="C2088" s="4"/>
      <c r="D2088" s="4"/>
      <c r="E2088" s="4"/>
      <c r="F2088" s="38" t="str">
        <f t="shared" si="66"/>
        <v>SLM13</v>
      </c>
      <c r="G2088" s="39">
        <f t="shared" si="66"/>
        <v>60</v>
      </c>
      <c r="H2088">
        <f>IF(F2088=Tabelle1!$B$27,G2088,0)</f>
        <v>0</v>
      </c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15"/>
    </row>
    <row r="2089" spans="2:30" ht="12.75">
      <c r="B2089" s="14"/>
      <c r="C2089" s="4"/>
      <c r="D2089" s="4"/>
      <c r="E2089" s="4"/>
      <c r="F2089" s="40" t="str">
        <f t="shared" si="66"/>
        <v>für neues1</v>
      </c>
      <c r="G2089" s="41">
        <f t="shared" si="66"/>
        <v>70</v>
      </c>
      <c r="H2089">
        <f>IF(F2089=Tabelle1!$B$27,G2089,0)</f>
        <v>0</v>
      </c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15"/>
    </row>
    <row r="2090" spans="2:30" ht="12.75">
      <c r="B2090" s="14"/>
      <c r="C2090" s="4"/>
      <c r="D2090" s="4"/>
      <c r="E2090" s="4"/>
      <c r="F2090" s="40" t="str">
        <f t="shared" si="66"/>
        <v>für neues2</v>
      </c>
      <c r="G2090" s="41">
        <f t="shared" si="66"/>
        <v>80</v>
      </c>
      <c r="H2090">
        <f>IF(F2090=Tabelle1!$B$27,G2090,0)</f>
        <v>0</v>
      </c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15"/>
    </row>
    <row r="2091" spans="2:30" ht="12.75">
      <c r="B2091" s="14"/>
      <c r="C2091" s="4"/>
      <c r="D2091" s="4"/>
      <c r="E2091" s="4"/>
      <c r="F2091" s="40" t="str">
        <f t="shared" si="66"/>
        <v>für neues3</v>
      </c>
      <c r="G2091" s="41">
        <f t="shared" si="66"/>
        <v>90</v>
      </c>
      <c r="H2091">
        <f>IF(F2091=Tabelle1!$B$27,G2091,0)</f>
        <v>0</v>
      </c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15"/>
    </row>
    <row r="2092" spans="2:30" ht="12.75">
      <c r="B2092" s="14"/>
      <c r="C2092" s="4"/>
      <c r="D2092" s="4"/>
      <c r="E2092" s="4"/>
      <c r="F2092" s="40" t="str">
        <f t="shared" si="66"/>
        <v>für neues4</v>
      </c>
      <c r="G2092" s="41">
        <f t="shared" si="66"/>
        <v>100</v>
      </c>
      <c r="H2092">
        <f>IF(F2092=Tabelle1!$B$27,G2092,0)</f>
        <v>0</v>
      </c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15"/>
    </row>
    <row r="2093" spans="2:30" ht="12.75">
      <c r="B2093" s="14"/>
      <c r="C2093" s="4"/>
      <c r="D2093" s="4"/>
      <c r="E2093" s="4"/>
      <c r="F2093" s="40" t="str">
        <f t="shared" si="66"/>
        <v>für neues5</v>
      </c>
      <c r="G2093" s="41">
        <f t="shared" si="66"/>
        <v>110</v>
      </c>
      <c r="H2093">
        <f>IF(F2093=Tabelle1!$B$27,G2093,0)</f>
        <v>0</v>
      </c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15"/>
    </row>
    <row r="2094" spans="2:30" ht="12.75">
      <c r="B2094" s="14"/>
      <c r="C2094" s="4"/>
      <c r="D2094" s="4"/>
      <c r="E2094" s="4"/>
      <c r="F2094" s="40" t="str">
        <f t="shared" si="66"/>
        <v>für neues6</v>
      </c>
      <c r="G2094" s="41">
        <f t="shared" si="66"/>
        <v>120</v>
      </c>
      <c r="H2094">
        <f>IF(F2094=Tabelle1!$B$27,G2094,0)</f>
        <v>0</v>
      </c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15"/>
    </row>
    <row r="2095" spans="2:30" ht="12.75">
      <c r="B2095" s="14"/>
      <c r="C2095" s="4"/>
      <c r="D2095" s="4"/>
      <c r="E2095" s="4"/>
      <c r="F2095" s="40" t="str">
        <f t="shared" si="66"/>
        <v>für neues7</v>
      </c>
      <c r="G2095" s="41">
        <f t="shared" si="66"/>
        <v>130</v>
      </c>
      <c r="H2095">
        <f>IF(F2095=Tabelle1!$B$27,G2095,0)</f>
        <v>0</v>
      </c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15"/>
    </row>
    <row r="2096" spans="2:30" ht="12.75">
      <c r="B2096" s="14"/>
      <c r="C2096" s="4"/>
      <c r="D2096" s="4"/>
      <c r="E2096" s="4"/>
      <c r="F2096" s="40" t="str">
        <f t="shared" si="66"/>
        <v>für neues8</v>
      </c>
      <c r="G2096" s="41">
        <f t="shared" si="66"/>
        <v>140</v>
      </c>
      <c r="H2096">
        <f>IF(F2096=Tabelle1!$B$27,G2096,0)</f>
        <v>0</v>
      </c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15"/>
    </row>
    <row r="2097" spans="2:30" ht="12.75">
      <c r="B2097" s="14"/>
      <c r="C2097" s="4"/>
      <c r="D2097" s="4"/>
      <c r="E2097" s="4"/>
      <c r="F2097" s="40" t="str">
        <f t="shared" si="66"/>
        <v>für neues9</v>
      </c>
      <c r="G2097" s="41">
        <f t="shared" si="66"/>
        <v>150</v>
      </c>
      <c r="H2097">
        <f>IF(F2097=Tabelle1!$B$27,G2097,0)</f>
        <v>0</v>
      </c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15"/>
    </row>
    <row r="2098" spans="2:30" ht="12.75">
      <c r="B2098" s="14"/>
      <c r="C2098" s="4"/>
      <c r="D2098" s="4"/>
      <c r="E2098" s="4"/>
      <c r="F2098" s="40" t="str">
        <f t="shared" si="66"/>
        <v>für neues10</v>
      </c>
      <c r="G2098" s="41">
        <f t="shared" si="66"/>
        <v>160</v>
      </c>
      <c r="H2098">
        <f>IF(F2098=Tabelle1!$B$27,G2098,0)</f>
        <v>0</v>
      </c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15"/>
    </row>
    <row r="2099" spans="2:30" ht="12.75">
      <c r="B2099" s="14"/>
      <c r="C2099" s="4"/>
      <c r="D2099" s="4"/>
      <c r="E2099" s="4"/>
      <c r="F2099" s="40" t="str">
        <f t="shared" si="66"/>
        <v>für neues11</v>
      </c>
      <c r="G2099" s="41">
        <f t="shared" si="66"/>
        <v>170</v>
      </c>
      <c r="H2099">
        <f>IF(F2099=Tabelle1!$B$27,G2099,0)</f>
        <v>0</v>
      </c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15"/>
    </row>
    <row r="2100" spans="2:30" ht="12.75">
      <c r="B2100" s="14"/>
      <c r="C2100" s="4"/>
      <c r="D2100" s="4"/>
      <c r="E2100" s="4"/>
      <c r="F2100" s="40" t="str">
        <f t="shared" si="66"/>
        <v>für neues12</v>
      </c>
      <c r="G2100" s="41">
        <f t="shared" si="66"/>
        <v>180</v>
      </c>
      <c r="H2100">
        <f>IF(F2100=Tabelle1!$B$27,G2100,0)</f>
        <v>0</v>
      </c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15"/>
    </row>
    <row r="2101" spans="2:30" ht="13.5" thickBot="1">
      <c r="B2101" s="1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17"/>
      <c r="AA2101" s="4"/>
      <c r="AB2101" s="4"/>
      <c r="AC2101" s="4"/>
      <c r="AD2101" s="15">
        <f>AD2004+1</f>
        <v>7</v>
      </c>
    </row>
    <row r="2102" spans="2:30" ht="12.75">
      <c r="B2102" s="18" t="e">
        <f>LOOKUP(H2082,C2102:T2102,C2103:T2103)</f>
        <v>#N/A</v>
      </c>
      <c r="C2102" s="19">
        <v>10</v>
      </c>
      <c r="D2102" s="19">
        <v>20</v>
      </c>
      <c r="E2102" s="19">
        <v>30</v>
      </c>
      <c r="F2102" s="19">
        <v>40</v>
      </c>
      <c r="G2102" s="19">
        <v>50</v>
      </c>
      <c r="H2102" s="19">
        <v>60</v>
      </c>
      <c r="I2102" s="19">
        <v>70</v>
      </c>
      <c r="J2102" s="19">
        <v>80</v>
      </c>
      <c r="K2102" s="19">
        <v>90</v>
      </c>
      <c r="L2102" s="19">
        <v>100</v>
      </c>
      <c r="M2102" s="19">
        <v>110</v>
      </c>
      <c r="N2102" s="19">
        <v>120</v>
      </c>
      <c r="O2102" s="19">
        <v>130</v>
      </c>
      <c r="P2102" s="19">
        <v>140</v>
      </c>
      <c r="Q2102" s="19">
        <v>150</v>
      </c>
      <c r="R2102" s="19">
        <v>160</v>
      </c>
      <c r="S2102" s="19">
        <v>170</v>
      </c>
      <c r="T2102" s="19">
        <v>180</v>
      </c>
      <c r="U2102" s="19" t="s">
        <v>72</v>
      </c>
      <c r="V2102" s="6" t="e">
        <f>IF(B2102&gt;0,U2102,"")</f>
        <v>#N/A</v>
      </c>
      <c r="W2102" s="4"/>
      <c r="X2102" s="35" t="e">
        <f>IF(V2102="","",V2102)</f>
        <v>#N/A</v>
      </c>
      <c r="Y2102" s="19" t="e">
        <f>IF(X2102="","",1)</f>
        <v>#N/A</v>
      </c>
      <c r="Z2102" s="4"/>
      <c r="AA2102" s="4"/>
      <c r="AB2102" s="4">
        <v>1</v>
      </c>
      <c r="AC2102" s="4" t="e">
        <f>LOOKUP(AB2102,Y2102:Y2139,X2102:X2139)</f>
        <v>#N/A</v>
      </c>
      <c r="AD2102" s="31" t="e">
        <f>AC2102</f>
        <v>#N/A</v>
      </c>
    </row>
    <row r="2103" spans="2:30" ht="12.75">
      <c r="B2103" s="18"/>
      <c r="C2103" s="19">
        <v>0</v>
      </c>
      <c r="D2103" s="19">
        <v>0</v>
      </c>
      <c r="E2103" s="19">
        <v>30</v>
      </c>
      <c r="F2103" s="19">
        <v>40</v>
      </c>
      <c r="G2103" s="19">
        <v>0</v>
      </c>
      <c r="H2103" s="19">
        <v>0</v>
      </c>
      <c r="I2103" s="19">
        <v>0</v>
      </c>
      <c r="J2103" s="19">
        <v>0</v>
      </c>
      <c r="K2103" s="19">
        <v>0</v>
      </c>
      <c r="L2103" s="19">
        <v>0</v>
      </c>
      <c r="M2103" s="19">
        <v>0</v>
      </c>
      <c r="N2103" s="19">
        <v>0</v>
      </c>
      <c r="O2103" s="19">
        <v>0</v>
      </c>
      <c r="P2103" s="19">
        <v>0</v>
      </c>
      <c r="Q2103" s="19">
        <v>0</v>
      </c>
      <c r="R2103" s="19">
        <v>0</v>
      </c>
      <c r="S2103" s="19">
        <v>0</v>
      </c>
      <c r="T2103" s="19">
        <v>0</v>
      </c>
      <c r="U2103" s="19"/>
      <c r="V2103" s="7">
        <f aca="true" t="shared" si="67" ref="V2103:V2143">IF(B2103&gt;0,U2103,"")</f>
      </c>
      <c r="W2103" s="4"/>
      <c r="X2103" s="35" t="e">
        <f>IF(V2104="","",V2104)</f>
        <v>#N/A</v>
      </c>
      <c r="Y2103" s="19" t="e">
        <f>IF(X2103="","",(SUM(Y2102:Y2102)+1))</f>
        <v>#N/A</v>
      </c>
      <c r="Z2103" s="4"/>
      <c r="AA2103" s="4"/>
      <c r="AB2103" s="4">
        <f aca="true" t="shared" si="68" ref="AB2103:AB2111">AB2102*2</f>
        <v>2</v>
      </c>
      <c r="AC2103" s="4" t="e">
        <f>LOOKUP(AB2103,Y2102:Y2139,X2102:X2139)</f>
        <v>#N/A</v>
      </c>
      <c r="AD2103" s="32" t="e">
        <f>IF(AC2103=AC2102," ",AC2103)</f>
        <v>#N/A</v>
      </c>
    </row>
    <row r="2104" spans="2:30" ht="12.75">
      <c r="B2104" s="20" t="e">
        <f>LOOKUP(H2082,C2104:T2104,C2105:T2105)</f>
        <v>#N/A</v>
      </c>
      <c r="C2104" s="4">
        <v>10</v>
      </c>
      <c r="D2104" s="4">
        <v>20</v>
      </c>
      <c r="E2104" s="4">
        <v>30</v>
      </c>
      <c r="F2104" s="4">
        <v>40</v>
      </c>
      <c r="G2104" s="4">
        <v>50</v>
      </c>
      <c r="H2104" s="4">
        <v>60</v>
      </c>
      <c r="I2104" s="9">
        <v>70</v>
      </c>
      <c r="J2104" s="9">
        <v>80</v>
      </c>
      <c r="K2104" s="9">
        <v>90</v>
      </c>
      <c r="L2104" s="9">
        <v>100</v>
      </c>
      <c r="M2104" s="9">
        <v>110</v>
      </c>
      <c r="N2104" s="9">
        <v>120</v>
      </c>
      <c r="O2104" s="9">
        <v>130</v>
      </c>
      <c r="P2104" s="9">
        <v>140</v>
      </c>
      <c r="Q2104" s="9">
        <v>150</v>
      </c>
      <c r="R2104" s="9">
        <v>160</v>
      </c>
      <c r="S2104" s="9">
        <v>170</v>
      </c>
      <c r="T2104" s="9">
        <v>180</v>
      </c>
      <c r="U2104" s="4" t="s">
        <v>73</v>
      </c>
      <c r="V2104" s="7" t="e">
        <f t="shared" si="67"/>
        <v>#N/A</v>
      </c>
      <c r="W2104" s="4"/>
      <c r="X2104" s="35" t="e">
        <f>IF(V2106="","",V2106)</f>
        <v>#N/A</v>
      </c>
      <c r="Y2104" s="19" t="e">
        <f>IF(X2104="","",(SUM(Y2102:Y2103)+1))</f>
        <v>#N/A</v>
      </c>
      <c r="Z2104" s="4"/>
      <c r="AA2104" s="4"/>
      <c r="AB2104" s="4">
        <f t="shared" si="68"/>
        <v>4</v>
      </c>
      <c r="AC2104" s="4" t="e">
        <f>LOOKUP(AB2104,Y2102:Y2139,X2102:X2139)</f>
        <v>#N/A</v>
      </c>
      <c r="AD2104" s="32" t="e">
        <f aca="true" t="shared" si="69" ref="AD2104:AD2111">IF(AC2104=AC2103," ",AC2104)</f>
        <v>#N/A</v>
      </c>
    </row>
    <row r="2105" spans="2:30" ht="12.75">
      <c r="B2105" s="21"/>
      <c r="C2105" s="4">
        <v>0</v>
      </c>
      <c r="D2105" s="4">
        <v>0</v>
      </c>
      <c r="E2105" s="4">
        <v>30</v>
      </c>
      <c r="F2105" s="4">
        <v>40</v>
      </c>
      <c r="G2105" s="4">
        <v>0</v>
      </c>
      <c r="H2105" s="4"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/>
      <c r="V2105" s="7">
        <f t="shared" si="67"/>
      </c>
      <c r="W2105" s="4"/>
      <c r="X2105" s="35" t="e">
        <f>IF(V2108="","",V2108)</f>
        <v>#N/A</v>
      </c>
      <c r="Y2105" s="19" t="e">
        <f>IF(X2105="","",(SUM(Y2102:Y2104)+1))</f>
        <v>#N/A</v>
      </c>
      <c r="Z2105" s="4"/>
      <c r="AA2105" s="4"/>
      <c r="AB2105" s="4">
        <f t="shared" si="68"/>
        <v>8</v>
      </c>
      <c r="AC2105" s="4" t="e">
        <f>LOOKUP(AB2105,Y2102:Y2139,X2102:X2139)</f>
        <v>#N/A</v>
      </c>
      <c r="AD2105" s="32" t="e">
        <f t="shared" si="69"/>
        <v>#N/A</v>
      </c>
    </row>
    <row r="2106" spans="2:30" ht="12.75">
      <c r="B2106" s="18" t="e">
        <f>LOOKUP(H2082,C2106:T2106,C2107:T2107)</f>
        <v>#N/A</v>
      </c>
      <c r="C2106" s="19">
        <v>10</v>
      </c>
      <c r="D2106" s="19">
        <v>20</v>
      </c>
      <c r="E2106" s="19">
        <v>30</v>
      </c>
      <c r="F2106" s="19">
        <v>40</v>
      </c>
      <c r="G2106" s="19">
        <v>50</v>
      </c>
      <c r="H2106" s="19">
        <v>60</v>
      </c>
      <c r="I2106" s="19">
        <v>70</v>
      </c>
      <c r="J2106" s="19">
        <v>80</v>
      </c>
      <c r="K2106" s="19">
        <v>90</v>
      </c>
      <c r="L2106" s="19">
        <v>100</v>
      </c>
      <c r="M2106" s="19">
        <v>110</v>
      </c>
      <c r="N2106" s="19">
        <v>120</v>
      </c>
      <c r="O2106" s="19">
        <v>130</v>
      </c>
      <c r="P2106" s="19">
        <v>140</v>
      </c>
      <c r="Q2106" s="19">
        <v>150</v>
      </c>
      <c r="R2106" s="19">
        <v>160</v>
      </c>
      <c r="S2106" s="19">
        <v>170</v>
      </c>
      <c r="T2106" s="19">
        <v>180</v>
      </c>
      <c r="U2106" s="19" t="s">
        <v>74</v>
      </c>
      <c r="V2106" s="7" t="e">
        <f t="shared" si="67"/>
        <v>#N/A</v>
      </c>
      <c r="W2106" s="4"/>
      <c r="X2106" s="35" t="e">
        <f>IF(V2110="","",V2110)</f>
        <v>#N/A</v>
      </c>
      <c r="Y2106" s="19" t="e">
        <f>IF(X2106="","",(SUM(Y2102:Y2105)+1))</f>
        <v>#N/A</v>
      </c>
      <c r="Z2106" s="4"/>
      <c r="AA2106" s="4"/>
      <c r="AB2106" s="4">
        <f t="shared" si="68"/>
        <v>16</v>
      </c>
      <c r="AC2106" s="4" t="e">
        <f>LOOKUP(AB2106,Y2102:Y2139,X2102:X2139)</f>
        <v>#N/A</v>
      </c>
      <c r="AD2106" s="32" t="e">
        <f t="shared" si="69"/>
        <v>#N/A</v>
      </c>
    </row>
    <row r="2107" spans="2:30" ht="12.75">
      <c r="B2107" s="18"/>
      <c r="C2107" s="19">
        <v>10</v>
      </c>
      <c r="D2107" s="19">
        <v>0</v>
      </c>
      <c r="E2107" s="19">
        <v>30</v>
      </c>
      <c r="F2107" s="19">
        <v>40</v>
      </c>
      <c r="G2107" s="19">
        <v>0</v>
      </c>
      <c r="H2107" s="19">
        <v>0</v>
      </c>
      <c r="I2107" s="19">
        <v>0</v>
      </c>
      <c r="J2107" s="19">
        <v>0</v>
      </c>
      <c r="K2107" s="19">
        <v>0</v>
      </c>
      <c r="L2107" s="19">
        <v>0</v>
      </c>
      <c r="M2107" s="19">
        <v>0</v>
      </c>
      <c r="N2107" s="19">
        <v>0</v>
      </c>
      <c r="O2107" s="19">
        <v>0</v>
      </c>
      <c r="P2107" s="19">
        <v>0</v>
      </c>
      <c r="Q2107" s="19">
        <v>0</v>
      </c>
      <c r="R2107" s="19">
        <v>0</v>
      </c>
      <c r="S2107" s="19">
        <v>0</v>
      </c>
      <c r="T2107" s="19">
        <v>0</v>
      </c>
      <c r="U2107" s="19"/>
      <c r="V2107" s="7">
        <f t="shared" si="67"/>
      </c>
      <c r="W2107" s="4"/>
      <c r="X2107" s="35" t="e">
        <f>IF(V2112="","",V2112)</f>
        <v>#N/A</v>
      </c>
      <c r="Y2107" s="19" t="e">
        <f>IF(X2107="","",(SUM(Y2102:Y2106)+1))</f>
        <v>#N/A</v>
      </c>
      <c r="Z2107" s="4"/>
      <c r="AA2107" s="4"/>
      <c r="AB2107" s="4">
        <f t="shared" si="68"/>
        <v>32</v>
      </c>
      <c r="AC2107" s="4" t="e">
        <f>LOOKUP(AB2107,Y2102:Y2139,X2102:X2139)</f>
        <v>#N/A</v>
      </c>
      <c r="AD2107" s="32" t="e">
        <f t="shared" si="69"/>
        <v>#N/A</v>
      </c>
    </row>
    <row r="2108" spans="2:30" ht="12.75">
      <c r="B2108" s="20" t="e">
        <f>LOOKUP(H2082,C2108:T2108,C2109:T2109)</f>
        <v>#N/A</v>
      </c>
      <c r="C2108" s="4">
        <v>10</v>
      </c>
      <c r="D2108" s="4">
        <v>20</v>
      </c>
      <c r="E2108" s="4">
        <v>30</v>
      </c>
      <c r="F2108" s="4">
        <v>40</v>
      </c>
      <c r="G2108" s="4">
        <v>50</v>
      </c>
      <c r="H2108" s="4">
        <v>60</v>
      </c>
      <c r="I2108" s="9">
        <v>70</v>
      </c>
      <c r="J2108" s="9">
        <v>80</v>
      </c>
      <c r="K2108" s="9">
        <v>90</v>
      </c>
      <c r="L2108" s="9">
        <v>100</v>
      </c>
      <c r="M2108" s="9">
        <v>110</v>
      </c>
      <c r="N2108" s="9">
        <v>120</v>
      </c>
      <c r="O2108" s="9">
        <v>130</v>
      </c>
      <c r="P2108" s="9">
        <v>140</v>
      </c>
      <c r="Q2108" s="9">
        <v>150</v>
      </c>
      <c r="R2108" s="9">
        <v>160</v>
      </c>
      <c r="S2108" s="9">
        <v>170</v>
      </c>
      <c r="T2108" s="9">
        <v>180</v>
      </c>
      <c r="U2108" s="4" t="s">
        <v>75</v>
      </c>
      <c r="V2108" s="7" t="e">
        <f t="shared" si="67"/>
        <v>#N/A</v>
      </c>
      <c r="W2108" s="4"/>
      <c r="X2108" s="35" t="e">
        <f>IF(V2114="","",V2114)</f>
        <v>#N/A</v>
      </c>
      <c r="Y2108" s="19" t="e">
        <f>IF(X2108="","",(SUM(Y2102:Y2107)+1))</f>
        <v>#N/A</v>
      </c>
      <c r="Z2108" s="4"/>
      <c r="AA2108" s="4"/>
      <c r="AB2108" s="4">
        <f t="shared" si="68"/>
        <v>64</v>
      </c>
      <c r="AC2108" s="4" t="e">
        <f>LOOKUP(AB2108,Y2102:Y2139,X2102:X2139)</f>
        <v>#N/A</v>
      </c>
      <c r="AD2108" s="32" t="e">
        <f t="shared" si="69"/>
        <v>#N/A</v>
      </c>
    </row>
    <row r="2109" spans="2:30" ht="12.75">
      <c r="B2109" s="21"/>
      <c r="C2109" s="4">
        <v>0</v>
      </c>
      <c r="D2109" s="4">
        <v>0</v>
      </c>
      <c r="E2109" s="4">
        <v>30</v>
      </c>
      <c r="F2109" s="4">
        <v>40</v>
      </c>
      <c r="G2109" s="4">
        <v>50</v>
      </c>
      <c r="H2109" s="4">
        <v>60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/>
      <c r="V2109" s="7">
        <f t="shared" si="67"/>
      </c>
      <c r="W2109" s="4"/>
      <c r="X2109" s="35" t="e">
        <f>IF(V2116="","",V2116)</f>
        <v>#N/A</v>
      </c>
      <c r="Y2109" s="19" t="e">
        <f>IF(X2109="","",(SUM(Y2102:Y2108)+1))</f>
        <v>#N/A</v>
      </c>
      <c r="Z2109" s="4"/>
      <c r="AA2109" s="4"/>
      <c r="AB2109" s="4">
        <f t="shared" si="68"/>
        <v>128</v>
      </c>
      <c r="AC2109" s="4" t="e">
        <f>LOOKUP(AB2109,Y2102:Y2139,X2102:X2139)</f>
        <v>#N/A</v>
      </c>
      <c r="AD2109" s="32" t="e">
        <f t="shared" si="69"/>
        <v>#N/A</v>
      </c>
    </row>
    <row r="2110" spans="2:30" ht="12.75">
      <c r="B2110" s="18" t="e">
        <f>LOOKUP(H2082,C2110:T2110,C2111:T2111)</f>
        <v>#N/A</v>
      </c>
      <c r="C2110" s="19">
        <v>10</v>
      </c>
      <c r="D2110" s="19">
        <v>20</v>
      </c>
      <c r="E2110" s="19">
        <v>30</v>
      </c>
      <c r="F2110" s="19">
        <v>40</v>
      </c>
      <c r="G2110" s="19">
        <v>50</v>
      </c>
      <c r="H2110" s="19">
        <v>60</v>
      </c>
      <c r="I2110" s="19">
        <v>70</v>
      </c>
      <c r="J2110" s="19">
        <v>80</v>
      </c>
      <c r="K2110" s="19">
        <v>90</v>
      </c>
      <c r="L2110" s="19">
        <v>100</v>
      </c>
      <c r="M2110" s="19">
        <v>110</v>
      </c>
      <c r="N2110" s="19">
        <v>120</v>
      </c>
      <c r="O2110" s="19">
        <v>130</v>
      </c>
      <c r="P2110" s="19">
        <v>140</v>
      </c>
      <c r="Q2110" s="19">
        <v>150</v>
      </c>
      <c r="R2110" s="19">
        <v>160</v>
      </c>
      <c r="S2110" s="19">
        <v>170</v>
      </c>
      <c r="T2110" s="19">
        <v>180</v>
      </c>
      <c r="U2110" s="19" t="s">
        <v>76</v>
      </c>
      <c r="V2110" s="7" t="e">
        <f t="shared" si="67"/>
        <v>#N/A</v>
      </c>
      <c r="W2110" s="4"/>
      <c r="X2110" s="35" t="e">
        <f>IF(V2118="","",V2118)</f>
        <v>#N/A</v>
      </c>
      <c r="Y2110" s="19" t="e">
        <f>IF(X2110="","",(SUM(Y2102:Y2109)+1))</f>
        <v>#N/A</v>
      </c>
      <c r="Z2110" s="4"/>
      <c r="AA2110" s="4"/>
      <c r="AB2110" s="4">
        <f t="shared" si="68"/>
        <v>256</v>
      </c>
      <c r="AC2110" s="4" t="e">
        <f>LOOKUP(AB2110,Y2102:Y2139,X2102:X2139)</f>
        <v>#N/A</v>
      </c>
      <c r="AD2110" s="32" t="e">
        <f t="shared" si="69"/>
        <v>#N/A</v>
      </c>
    </row>
    <row r="2111" spans="2:30" ht="12.75">
      <c r="B2111" s="18"/>
      <c r="C2111" s="19">
        <v>0</v>
      </c>
      <c r="D2111" s="19">
        <v>0</v>
      </c>
      <c r="E2111" s="19">
        <v>30</v>
      </c>
      <c r="F2111" s="19">
        <v>40</v>
      </c>
      <c r="G2111" s="19">
        <v>0</v>
      </c>
      <c r="H2111" s="19">
        <v>0</v>
      </c>
      <c r="I2111" s="19">
        <v>0</v>
      </c>
      <c r="J2111" s="19">
        <v>0</v>
      </c>
      <c r="K2111" s="19">
        <v>0</v>
      </c>
      <c r="L2111" s="19">
        <v>0</v>
      </c>
      <c r="M2111" s="19">
        <v>0</v>
      </c>
      <c r="N2111" s="19">
        <v>0</v>
      </c>
      <c r="O2111" s="19">
        <v>0</v>
      </c>
      <c r="P2111" s="19">
        <v>0</v>
      </c>
      <c r="Q2111" s="19">
        <v>0</v>
      </c>
      <c r="R2111" s="19">
        <v>0</v>
      </c>
      <c r="S2111" s="19">
        <v>0</v>
      </c>
      <c r="T2111" s="19">
        <v>0</v>
      </c>
      <c r="U2111" s="19"/>
      <c r="V2111" s="7">
        <f t="shared" si="67"/>
      </c>
      <c r="W2111" s="4"/>
      <c r="X2111" s="35" t="e">
        <f>IF(V2120="","",V2120)</f>
        <v>#N/A</v>
      </c>
      <c r="Y2111" s="19" t="e">
        <f>IF(X2111="","",(SUM(Y2102:Y2110)+1))</f>
        <v>#N/A</v>
      </c>
      <c r="Z2111" s="4"/>
      <c r="AA2111" s="4"/>
      <c r="AB2111" s="4">
        <f t="shared" si="68"/>
        <v>512</v>
      </c>
      <c r="AC2111" s="4" t="e">
        <f>LOOKUP(AB2111,Y2102:Y2139,X2102:X2139)</f>
        <v>#N/A</v>
      </c>
      <c r="AD2111" s="32" t="e">
        <f t="shared" si="69"/>
        <v>#N/A</v>
      </c>
    </row>
    <row r="2112" spans="2:30" ht="12.75">
      <c r="B2112" s="20" t="e">
        <f>LOOKUP(H2082,C2112:T2112,C2113:T2113)</f>
        <v>#N/A</v>
      </c>
      <c r="C2112" s="4">
        <v>10</v>
      </c>
      <c r="D2112" s="4">
        <v>20</v>
      </c>
      <c r="E2112" s="4">
        <v>30</v>
      </c>
      <c r="F2112" s="4">
        <v>40</v>
      </c>
      <c r="G2112" s="4">
        <v>50</v>
      </c>
      <c r="H2112" s="4">
        <v>60</v>
      </c>
      <c r="I2112" s="9">
        <v>70</v>
      </c>
      <c r="J2112" s="9">
        <v>80</v>
      </c>
      <c r="K2112" s="9">
        <v>90</v>
      </c>
      <c r="L2112" s="9">
        <v>100</v>
      </c>
      <c r="M2112" s="9">
        <v>110</v>
      </c>
      <c r="N2112" s="9">
        <v>120</v>
      </c>
      <c r="O2112" s="9">
        <v>130</v>
      </c>
      <c r="P2112" s="9">
        <v>140</v>
      </c>
      <c r="Q2112" s="9">
        <v>150</v>
      </c>
      <c r="R2112" s="9">
        <v>160</v>
      </c>
      <c r="S2112" s="9">
        <v>170</v>
      </c>
      <c r="T2112" s="9">
        <v>180</v>
      </c>
      <c r="U2112" s="4" t="s">
        <v>77</v>
      </c>
      <c r="V2112" s="7" t="e">
        <f t="shared" si="67"/>
        <v>#N/A</v>
      </c>
      <c r="W2112" s="4"/>
      <c r="X2112" s="35" t="e">
        <f>IF(V2122="","",V2122)</f>
        <v>#N/A</v>
      </c>
      <c r="Y2112" s="19" t="e">
        <f>IF(X2112="","",(SUM(Y2102:Y2111)+1))</f>
        <v>#N/A</v>
      </c>
      <c r="Z2112" s="4"/>
      <c r="AA2112" s="4"/>
      <c r="AB2112" s="4">
        <f aca="true" t="shared" si="70" ref="AB2112:AB2139">AB2111*2</f>
        <v>1024</v>
      </c>
      <c r="AC2112" s="4" t="e">
        <f>LOOKUP(AB2112,Y2102:Y2139,X2102:X2139)</f>
        <v>#N/A</v>
      </c>
      <c r="AD2112" s="32" t="e">
        <f>IF(AC2112=AC2111," ",AC2112)</f>
        <v>#N/A</v>
      </c>
    </row>
    <row r="2113" spans="2:30" ht="12.75">
      <c r="B2113" s="21"/>
      <c r="C2113" s="4">
        <v>0</v>
      </c>
      <c r="D2113" s="4">
        <v>0</v>
      </c>
      <c r="E2113" s="4">
        <v>30</v>
      </c>
      <c r="F2113" s="4">
        <v>40</v>
      </c>
      <c r="G2113" s="4">
        <v>0</v>
      </c>
      <c r="H2113" s="4">
        <v>0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/>
      <c r="V2113" s="7">
        <f t="shared" si="67"/>
      </c>
      <c r="W2113" s="4"/>
      <c r="X2113" s="35" t="e">
        <f>IF(V2124="","",V2124)</f>
        <v>#N/A</v>
      </c>
      <c r="Y2113" s="19" t="e">
        <f>IF(X2113="","",(SUM(Y2102:Y2112)+1))</f>
        <v>#N/A</v>
      </c>
      <c r="Z2113" s="4"/>
      <c r="AA2113" s="4"/>
      <c r="AB2113" s="4">
        <f t="shared" si="70"/>
        <v>2048</v>
      </c>
      <c r="AC2113" s="4" t="e">
        <f>LOOKUP(AB2113,Y2102:Y2139,X2102:X2139)</f>
        <v>#N/A</v>
      </c>
      <c r="AD2113" s="33" t="e">
        <f aca="true" t="shared" si="71" ref="AD2113:AD2138">IF(AC2113=AC2112," ",AC2113)</f>
        <v>#N/A</v>
      </c>
    </row>
    <row r="2114" spans="2:30" ht="12.75">
      <c r="B2114" s="18" t="e">
        <f>LOOKUP(H2082,C2114:T2114,C2115:T2115)</f>
        <v>#N/A</v>
      </c>
      <c r="C2114" s="19">
        <v>10</v>
      </c>
      <c r="D2114" s="19">
        <v>20</v>
      </c>
      <c r="E2114" s="19">
        <v>30</v>
      </c>
      <c r="F2114" s="19">
        <v>40</v>
      </c>
      <c r="G2114" s="19">
        <v>50</v>
      </c>
      <c r="H2114" s="19">
        <v>60</v>
      </c>
      <c r="I2114" s="19">
        <v>70</v>
      </c>
      <c r="J2114" s="19">
        <v>80</v>
      </c>
      <c r="K2114" s="19">
        <v>90</v>
      </c>
      <c r="L2114" s="19">
        <v>100</v>
      </c>
      <c r="M2114" s="19">
        <v>110</v>
      </c>
      <c r="N2114" s="19">
        <v>120</v>
      </c>
      <c r="O2114" s="19">
        <v>130</v>
      </c>
      <c r="P2114" s="19">
        <v>140</v>
      </c>
      <c r="Q2114" s="19">
        <v>150</v>
      </c>
      <c r="R2114" s="19">
        <v>160</v>
      </c>
      <c r="S2114" s="19">
        <v>170</v>
      </c>
      <c r="T2114" s="19">
        <v>180</v>
      </c>
      <c r="U2114" s="19" t="s">
        <v>78</v>
      </c>
      <c r="V2114" s="7" t="e">
        <f t="shared" si="67"/>
        <v>#N/A</v>
      </c>
      <c r="W2114" s="4"/>
      <c r="X2114" s="35" t="e">
        <f>IF(V2126="","",V2126)</f>
        <v>#N/A</v>
      </c>
      <c r="Y2114" s="19" t="e">
        <f>IF(X2114="","",(SUM(Y2102:Y2113)+1))</f>
        <v>#N/A</v>
      </c>
      <c r="Z2114" s="4"/>
      <c r="AA2114" s="4"/>
      <c r="AB2114" s="4">
        <f t="shared" si="70"/>
        <v>4096</v>
      </c>
      <c r="AC2114" s="4" t="e">
        <f>LOOKUP(AB2114,Y2102:Y2139,X2102:X2139)</f>
        <v>#N/A</v>
      </c>
      <c r="AD2114" s="33" t="e">
        <f t="shared" si="71"/>
        <v>#N/A</v>
      </c>
    </row>
    <row r="2115" spans="2:30" ht="12.75">
      <c r="B2115" s="18"/>
      <c r="C2115" s="19">
        <v>0</v>
      </c>
      <c r="D2115" s="19">
        <v>0</v>
      </c>
      <c r="E2115" s="19">
        <v>30</v>
      </c>
      <c r="F2115" s="19">
        <v>40</v>
      </c>
      <c r="G2115" s="19">
        <v>0</v>
      </c>
      <c r="H2115" s="19">
        <v>0</v>
      </c>
      <c r="I2115" s="19">
        <v>0</v>
      </c>
      <c r="J2115" s="19">
        <v>0</v>
      </c>
      <c r="K2115" s="19">
        <v>0</v>
      </c>
      <c r="L2115" s="19">
        <v>0</v>
      </c>
      <c r="M2115" s="19">
        <v>0</v>
      </c>
      <c r="N2115" s="19">
        <v>0</v>
      </c>
      <c r="O2115" s="19">
        <v>0</v>
      </c>
      <c r="P2115" s="19">
        <v>0</v>
      </c>
      <c r="Q2115" s="19">
        <v>0</v>
      </c>
      <c r="R2115" s="19">
        <v>0</v>
      </c>
      <c r="S2115" s="19">
        <v>0</v>
      </c>
      <c r="T2115" s="19">
        <v>0</v>
      </c>
      <c r="U2115" s="19"/>
      <c r="V2115" s="7">
        <f t="shared" si="67"/>
      </c>
      <c r="W2115" s="4"/>
      <c r="X2115" s="35" t="e">
        <f>IF(V2128="","",V2128)</f>
        <v>#N/A</v>
      </c>
      <c r="Y2115" s="19" t="e">
        <f>IF(X2115="","",(SUM(Y2102:Y2114)+1))</f>
        <v>#N/A</v>
      </c>
      <c r="Z2115" s="4"/>
      <c r="AA2115" s="4"/>
      <c r="AB2115" s="4">
        <f t="shared" si="70"/>
        <v>8192</v>
      </c>
      <c r="AC2115" s="4" t="e">
        <f>LOOKUP(AB2115,Y2102:Y2139,X2102:X2139)</f>
        <v>#N/A</v>
      </c>
      <c r="AD2115" s="33" t="e">
        <f t="shared" si="71"/>
        <v>#N/A</v>
      </c>
    </row>
    <row r="2116" spans="2:30" ht="12.75">
      <c r="B2116" s="20" t="e">
        <f>LOOKUP(H2082,C2116:T2116,C2117:T2117)</f>
        <v>#N/A</v>
      </c>
      <c r="C2116" s="4">
        <v>10</v>
      </c>
      <c r="D2116" s="4">
        <v>20</v>
      </c>
      <c r="E2116" s="4">
        <v>30</v>
      </c>
      <c r="F2116" s="4">
        <v>40</v>
      </c>
      <c r="G2116" s="4">
        <v>50</v>
      </c>
      <c r="H2116" s="4">
        <v>60</v>
      </c>
      <c r="I2116" s="9">
        <v>70</v>
      </c>
      <c r="J2116" s="9">
        <v>80</v>
      </c>
      <c r="K2116" s="9">
        <v>90</v>
      </c>
      <c r="L2116" s="9">
        <v>100</v>
      </c>
      <c r="M2116" s="9">
        <v>110</v>
      </c>
      <c r="N2116" s="9">
        <v>120</v>
      </c>
      <c r="O2116" s="9">
        <v>130</v>
      </c>
      <c r="P2116" s="9">
        <v>140</v>
      </c>
      <c r="Q2116" s="9">
        <v>150</v>
      </c>
      <c r="R2116" s="9">
        <v>160</v>
      </c>
      <c r="S2116" s="9">
        <v>170</v>
      </c>
      <c r="T2116" s="9">
        <v>180</v>
      </c>
      <c r="U2116" s="4" t="s">
        <v>79</v>
      </c>
      <c r="V2116" s="7" t="e">
        <f t="shared" si="67"/>
        <v>#N/A</v>
      </c>
      <c r="W2116" s="4"/>
      <c r="X2116" s="35" t="e">
        <f>IF(V2130="","",V2130)</f>
        <v>#N/A</v>
      </c>
      <c r="Y2116" s="19" t="e">
        <f>IF(X2116="","",(SUM(Y2102:Y2115)+1))</f>
        <v>#N/A</v>
      </c>
      <c r="Z2116" s="4"/>
      <c r="AA2116" s="4"/>
      <c r="AB2116" s="4">
        <f t="shared" si="70"/>
        <v>16384</v>
      </c>
      <c r="AC2116" s="4" t="e">
        <f>LOOKUP(AB2116,Y2102:Y2139,X2102:X2139)</f>
        <v>#N/A</v>
      </c>
      <c r="AD2116" s="33" t="e">
        <f t="shared" si="71"/>
        <v>#N/A</v>
      </c>
    </row>
    <row r="2117" spans="2:30" ht="12.75">
      <c r="B2117" s="21"/>
      <c r="C2117" s="4">
        <v>0</v>
      </c>
      <c r="D2117" s="4">
        <v>20</v>
      </c>
      <c r="E2117" s="4">
        <v>30</v>
      </c>
      <c r="F2117" s="4">
        <v>40</v>
      </c>
      <c r="G2117" s="4">
        <v>0</v>
      </c>
      <c r="H2117" s="4">
        <v>0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/>
      <c r="V2117" s="7">
        <f t="shared" si="67"/>
      </c>
      <c r="W2117" s="4"/>
      <c r="X2117" s="35" t="e">
        <f>IF(V2132="","",V2132)</f>
        <v>#N/A</v>
      </c>
      <c r="Y2117" s="19" t="e">
        <f>IF(X2117="","",(SUM(Y2102:Y2116)+1))</f>
        <v>#N/A</v>
      </c>
      <c r="Z2117" s="4"/>
      <c r="AA2117" s="4"/>
      <c r="AB2117" s="4">
        <f t="shared" si="70"/>
        <v>32768</v>
      </c>
      <c r="AC2117" s="4" t="e">
        <f>LOOKUP(AB2117,Y2102:Y2139,X2102:X2139)</f>
        <v>#N/A</v>
      </c>
      <c r="AD2117" s="33" t="e">
        <f t="shared" si="71"/>
        <v>#N/A</v>
      </c>
    </row>
    <row r="2118" spans="2:30" ht="12.75">
      <c r="B2118" s="18" t="e">
        <f>LOOKUP(H2082,C2118:T2118,C2119:T2119)</f>
        <v>#N/A</v>
      </c>
      <c r="C2118" s="19">
        <v>10</v>
      </c>
      <c r="D2118" s="19">
        <v>20</v>
      </c>
      <c r="E2118" s="19">
        <v>30</v>
      </c>
      <c r="F2118" s="19">
        <v>40</v>
      </c>
      <c r="G2118" s="19">
        <v>50</v>
      </c>
      <c r="H2118" s="19">
        <v>60</v>
      </c>
      <c r="I2118" s="19">
        <v>70</v>
      </c>
      <c r="J2118" s="19">
        <v>80</v>
      </c>
      <c r="K2118" s="19">
        <v>90</v>
      </c>
      <c r="L2118" s="19">
        <v>100</v>
      </c>
      <c r="M2118" s="19">
        <v>110</v>
      </c>
      <c r="N2118" s="19">
        <v>120</v>
      </c>
      <c r="O2118" s="19">
        <v>130</v>
      </c>
      <c r="P2118" s="19">
        <v>140</v>
      </c>
      <c r="Q2118" s="19">
        <v>150</v>
      </c>
      <c r="R2118" s="19">
        <v>160</v>
      </c>
      <c r="S2118" s="19">
        <v>170</v>
      </c>
      <c r="T2118" s="19">
        <v>180</v>
      </c>
      <c r="U2118" s="19" t="s">
        <v>80</v>
      </c>
      <c r="V2118" s="7" t="e">
        <f t="shared" si="67"/>
        <v>#N/A</v>
      </c>
      <c r="W2118" s="4"/>
      <c r="X2118" s="35" t="e">
        <f>IF(V2134="","",V2134)</f>
        <v>#N/A</v>
      </c>
      <c r="Y2118" s="19" t="e">
        <f>IF(X2118="","",(SUM(Y2102:Y2117)+1))</f>
        <v>#N/A</v>
      </c>
      <c r="Z2118" s="4"/>
      <c r="AA2118" s="4"/>
      <c r="AB2118" s="4">
        <f t="shared" si="70"/>
        <v>65536</v>
      </c>
      <c r="AC2118" s="4" t="e">
        <f>LOOKUP(AB2118,Y2102:Y2139,X2102:X2139)</f>
        <v>#N/A</v>
      </c>
      <c r="AD2118" s="33" t="e">
        <f t="shared" si="71"/>
        <v>#N/A</v>
      </c>
    </row>
    <row r="2119" spans="2:30" ht="12.75">
      <c r="B2119" s="18"/>
      <c r="C2119" s="19">
        <v>0</v>
      </c>
      <c r="D2119" s="19">
        <v>0</v>
      </c>
      <c r="E2119" s="19">
        <v>30</v>
      </c>
      <c r="F2119" s="19">
        <v>40</v>
      </c>
      <c r="G2119" s="19">
        <v>0</v>
      </c>
      <c r="H2119" s="19">
        <v>0</v>
      </c>
      <c r="I2119" s="19">
        <v>0</v>
      </c>
      <c r="J2119" s="19">
        <v>0</v>
      </c>
      <c r="K2119" s="19">
        <v>0</v>
      </c>
      <c r="L2119" s="19">
        <v>0</v>
      </c>
      <c r="M2119" s="19">
        <v>0</v>
      </c>
      <c r="N2119" s="19">
        <v>0</v>
      </c>
      <c r="O2119" s="19">
        <v>0</v>
      </c>
      <c r="P2119" s="19">
        <v>0</v>
      </c>
      <c r="Q2119" s="19">
        <v>0</v>
      </c>
      <c r="R2119" s="19">
        <v>0</v>
      </c>
      <c r="S2119" s="19">
        <v>0</v>
      </c>
      <c r="T2119" s="19">
        <v>0</v>
      </c>
      <c r="U2119" s="19"/>
      <c r="V2119" s="7">
        <f t="shared" si="67"/>
      </c>
      <c r="W2119" s="4"/>
      <c r="X2119" s="35" t="e">
        <f>IF(V2136="","",V2136)</f>
        <v>#N/A</v>
      </c>
      <c r="Y2119" s="19" t="e">
        <f>IF(X2119="","",(SUM(Y2102:Y2118)+1))</f>
        <v>#N/A</v>
      </c>
      <c r="Z2119" s="4"/>
      <c r="AA2119" s="4"/>
      <c r="AB2119" s="4">
        <f t="shared" si="70"/>
        <v>131072</v>
      </c>
      <c r="AC2119" s="4" t="e">
        <f>LOOKUP(AB2119,Y2102:Y2139,X2102:X2139)</f>
        <v>#N/A</v>
      </c>
      <c r="AD2119" s="33" t="e">
        <f t="shared" si="71"/>
        <v>#N/A</v>
      </c>
    </row>
    <row r="2120" spans="2:30" ht="12.75">
      <c r="B2120" s="20" t="e">
        <f>LOOKUP(H2082,C2120:T2120,C2121:T2121)</f>
        <v>#N/A</v>
      </c>
      <c r="C2120" s="4">
        <v>10</v>
      </c>
      <c r="D2120" s="4">
        <v>20</v>
      </c>
      <c r="E2120" s="4">
        <v>30</v>
      </c>
      <c r="F2120" s="4">
        <v>40</v>
      </c>
      <c r="G2120" s="4">
        <v>50</v>
      </c>
      <c r="H2120" s="4">
        <v>60</v>
      </c>
      <c r="I2120" s="9">
        <v>70</v>
      </c>
      <c r="J2120" s="9">
        <v>80</v>
      </c>
      <c r="K2120" s="9">
        <v>90</v>
      </c>
      <c r="L2120" s="9">
        <v>100</v>
      </c>
      <c r="M2120" s="9">
        <v>110</v>
      </c>
      <c r="N2120" s="9">
        <v>120</v>
      </c>
      <c r="O2120" s="9">
        <v>130</v>
      </c>
      <c r="P2120" s="9">
        <v>140</v>
      </c>
      <c r="Q2120" s="9">
        <v>150</v>
      </c>
      <c r="R2120" s="9">
        <v>160</v>
      </c>
      <c r="S2120" s="9">
        <v>170</v>
      </c>
      <c r="T2120" s="9">
        <v>180</v>
      </c>
      <c r="U2120" s="4" t="s">
        <v>81</v>
      </c>
      <c r="V2120" s="7" t="e">
        <f t="shared" si="67"/>
        <v>#N/A</v>
      </c>
      <c r="W2120" s="4"/>
      <c r="X2120" s="35" t="e">
        <f>IF(V2138="","",V2138)</f>
        <v>#N/A</v>
      </c>
      <c r="Y2120" s="19" t="e">
        <f>IF(X2120="","",(SUM(Y2102:Y2119)+1))</f>
        <v>#N/A</v>
      </c>
      <c r="Z2120" s="4"/>
      <c r="AA2120" s="4"/>
      <c r="AB2120" s="4">
        <f t="shared" si="70"/>
        <v>262144</v>
      </c>
      <c r="AC2120" s="4" t="e">
        <f>LOOKUP(AB2120,Y2102:Y2139,X2102:X2139)</f>
        <v>#N/A</v>
      </c>
      <c r="AD2120" s="33" t="e">
        <f t="shared" si="71"/>
        <v>#N/A</v>
      </c>
    </row>
    <row r="2121" spans="2:30" ht="12.75">
      <c r="B2121" s="21"/>
      <c r="C2121" s="4">
        <v>0</v>
      </c>
      <c r="D2121" s="4">
        <v>0</v>
      </c>
      <c r="E2121" s="4">
        <v>30</v>
      </c>
      <c r="F2121" s="4">
        <v>40</v>
      </c>
      <c r="G2121" s="4">
        <v>0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/>
      <c r="V2121" s="7">
        <f t="shared" si="67"/>
      </c>
      <c r="W2121" s="4"/>
      <c r="X2121" s="35" t="e">
        <f>IF(V2140="","",V2140)</f>
        <v>#N/A</v>
      </c>
      <c r="Y2121" s="19" t="e">
        <f>IF(X2121="","",(SUM(Y2102:Y2120)+1))</f>
        <v>#N/A</v>
      </c>
      <c r="Z2121" s="4"/>
      <c r="AA2121" s="4"/>
      <c r="AB2121" s="4">
        <f t="shared" si="70"/>
        <v>524288</v>
      </c>
      <c r="AC2121" s="4" t="e">
        <f>LOOKUP(AB2121,Y2102:Y2139,X2102:X2139)</f>
        <v>#N/A</v>
      </c>
      <c r="AD2121" s="33" t="e">
        <f t="shared" si="71"/>
        <v>#N/A</v>
      </c>
    </row>
    <row r="2122" spans="2:30" ht="12.75">
      <c r="B2122" s="18" t="e">
        <f>LOOKUP(H2082,C2122:T2122,C2123:T2123)</f>
        <v>#N/A</v>
      </c>
      <c r="C2122" s="19">
        <v>10</v>
      </c>
      <c r="D2122" s="19">
        <v>20</v>
      </c>
      <c r="E2122" s="19">
        <v>30</v>
      </c>
      <c r="F2122" s="19">
        <v>40</v>
      </c>
      <c r="G2122" s="19">
        <v>50</v>
      </c>
      <c r="H2122" s="19">
        <v>60</v>
      </c>
      <c r="I2122" s="19">
        <v>70</v>
      </c>
      <c r="J2122" s="19">
        <v>80</v>
      </c>
      <c r="K2122" s="19">
        <v>90</v>
      </c>
      <c r="L2122" s="19">
        <v>100</v>
      </c>
      <c r="M2122" s="19">
        <v>110</v>
      </c>
      <c r="N2122" s="19">
        <v>120</v>
      </c>
      <c r="O2122" s="19">
        <v>130</v>
      </c>
      <c r="P2122" s="19">
        <v>140</v>
      </c>
      <c r="Q2122" s="19">
        <v>150</v>
      </c>
      <c r="R2122" s="19">
        <v>160</v>
      </c>
      <c r="S2122" s="19">
        <v>170</v>
      </c>
      <c r="T2122" s="19">
        <v>180</v>
      </c>
      <c r="U2122" s="19" t="s">
        <v>98</v>
      </c>
      <c r="V2122" s="7" t="e">
        <f t="shared" si="67"/>
        <v>#N/A</v>
      </c>
      <c r="W2122" s="4"/>
      <c r="X2122" s="35" t="e">
        <f>IF(V2142="","",V2142)</f>
        <v>#N/A</v>
      </c>
      <c r="Y2122" s="19" t="e">
        <f>IF(X2122="","",(SUM(Y2102:Y2121)+1))</f>
        <v>#N/A</v>
      </c>
      <c r="Z2122" s="4"/>
      <c r="AA2122" s="4"/>
      <c r="AB2122" s="4">
        <f t="shared" si="70"/>
        <v>1048576</v>
      </c>
      <c r="AC2122" s="4" t="e">
        <f>LOOKUP(AB2122,Y2102:Y2139,X2102:X2139)</f>
        <v>#N/A</v>
      </c>
      <c r="AD2122" s="33" t="e">
        <f t="shared" si="71"/>
        <v>#N/A</v>
      </c>
    </row>
    <row r="2123" spans="2:30" ht="12.75">
      <c r="B2123" s="18"/>
      <c r="C2123" s="19">
        <v>0</v>
      </c>
      <c r="D2123" s="19">
        <v>0</v>
      </c>
      <c r="E2123" s="19">
        <v>0</v>
      </c>
      <c r="F2123" s="19">
        <v>0</v>
      </c>
      <c r="G2123" s="19">
        <v>50</v>
      </c>
      <c r="H2123" s="19">
        <v>60</v>
      </c>
      <c r="I2123" s="19">
        <v>0</v>
      </c>
      <c r="J2123" s="19">
        <v>0</v>
      </c>
      <c r="K2123" s="19">
        <v>0</v>
      </c>
      <c r="L2123" s="19">
        <v>0</v>
      </c>
      <c r="M2123" s="19">
        <v>0</v>
      </c>
      <c r="N2123" s="19">
        <v>0</v>
      </c>
      <c r="O2123" s="19">
        <v>0</v>
      </c>
      <c r="P2123" s="19">
        <v>0</v>
      </c>
      <c r="Q2123" s="19">
        <v>0</v>
      </c>
      <c r="R2123" s="19">
        <v>0</v>
      </c>
      <c r="S2123" s="19">
        <v>0</v>
      </c>
      <c r="T2123" s="19">
        <v>0</v>
      </c>
      <c r="U2123" s="19"/>
      <c r="V2123" s="7">
        <f t="shared" si="67"/>
      </c>
      <c r="W2123" s="4"/>
      <c r="X2123" s="35" t="e">
        <f>IF(V2144="","",V2144)</f>
        <v>#N/A</v>
      </c>
      <c r="Y2123" s="19" t="e">
        <f>IF(X2123="","",(SUM(Y2102:Y2122)+1))</f>
        <v>#N/A</v>
      </c>
      <c r="Z2123" s="4"/>
      <c r="AA2123" s="4"/>
      <c r="AB2123" s="4">
        <f t="shared" si="70"/>
        <v>2097152</v>
      </c>
      <c r="AC2123" s="4" t="e">
        <f>LOOKUP(AB2123,Y2102:Y2139,X2102:X2139)</f>
        <v>#N/A</v>
      </c>
      <c r="AD2123" s="33" t="e">
        <f t="shared" si="71"/>
        <v>#N/A</v>
      </c>
    </row>
    <row r="2124" spans="2:30" ht="12.75">
      <c r="B2124" s="20" t="e">
        <f>LOOKUP(H2082,C2124:T2124,C2125:T2125)</f>
        <v>#N/A</v>
      </c>
      <c r="C2124" s="4">
        <v>10</v>
      </c>
      <c r="D2124" s="4">
        <v>20</v>
      </c>
      <c r="E2124" s="4">
        <v>30</v>
      </c>
      <c r="F2124" s="4">
        <v>40</v>
      </c>
      <c r="G2124" s="4">
        <v>50</v>
      </c>
      <c r="H2124" s="4">
        <v>60</v>
      </c>
      <c r="I2124" s="9">
        <v>70</v>
      </c>
      <c r="J2124" s="9">
        <v>80</v>
      </c>
      <c r="K2124" s="9">
        <v>90</v>
      </c>
      <c r="L2124" s="9">
        <v>100</v>
      </c>
      <c r="M2124" s="9">
        <v>110</v>
      </c>
      <c r="N2124" s="9">
        <v>120</v>
      </c>
      <c r="O2124" s="9">
        <v>130</v>
      </c>
      <c r="P2124" s="9">
        <v>140</v>
      </c>
      <c r="Q2124" s="9">
        <v>150</v>
      </c>
      <c r="R2124" s="9">
        <v>160</v>
      </c>
      <c r="S2124" s="9">
        <v>170</v>
      </c>
      <c r="T2124" s="9">
        <v>180</v>
      </c>
      <c r="U2124" s="4" t="s">
        <v>99</v>
      </c>
      <c r="V2124" s="36" t="e">
        <f t="shared" si="67"/>
        <v>#N/A</v>
      </c>
      <c r="W2124" s="4"/>
      <c r="X2124" s="35" t="e">
        <f>IF(V2146="","",V2146)</f>
        <v>#N/A</v>
      </c>
      <c r="Y2124" s="19" t="e">
        <f>IF(X2124="","",(SUM(Y2102:Y2123)+1))</f>
        <v>#N/A</v>
      </c>
      <c r="Z2124" s="4"/>
      <c r="AA2124" s="4"/>
      <c r="AB2124" s="4">
        <f t="shared" si="70"/>
        <v>4194304</v>
      </c>
      <c r="AC2124" s="4" t="e">
        <f>LOOKUP(AB2124,Y2102:Y2139,X2102:X2139)</f>
        <v>#N/A</v>
      </c>
      <c r="AD2124" s="33" t="e">
        <f t="shared" si="71"/>
        <v>#N/A</v>
      </c>
    </row>
    <row r="2125" spans="2:30" ht="12.75">
      <c r="B2125" s="21"/>
      <c r="C2125" s="4">
        <v>0</v>
      </c>
      <c r="D2125" s="4">
        <v>0</v>
      </c>
      <c r="E2125" s="4">
        <v>0</v>
      </c>
      <c r="F2125" s="4">
        <v>0</v>
      </c>
      <c r="G2125" s="4">
        <v>50</v>
      </c>
      <c r="H2125" s="4">
        <v>60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/>
      <c r="V2125" s="7">
        <f t="shared" si="67"/>
      </c>
      <c r="W2125" s="4"/>
      <c r="X2125" s="35" t="e">
        <f>IF(V2148="","",V2148)</f>
        <v>#N/A</v>
      </c>
      <c r="Y2125" s="19" t="e">
        <f>IF(X2125="","",(SUM(Y2102:Y2124)+1))</f>
        <v>#N/A</v>
      </c>
      <c r="Z2125" s="4"/>
      <c r="AA2125" s="4"/>
      <c r="AB2125" s="4">
        <f t="shared" si="70"/>
        <v>8388608</v>
      </c>
      <c r="AC2125" s="4" t="e">
        <f>LOOKUP(AB2125,Y2102:Y2139,X2102:X2139)</f>
        <v>#N/A</v>
      </c>
      <c r="AD2125" s="33" t="e">
        <f t="shared" si="71"/>
        <v>#N/A</v>
      </c>
    </row>
    <row r="2126" spans="2:30" ht="12.75">
      <c r="B2126" s="18" t="e">
        <f>LOOKUP(H2082,C2126:T2126,C2127:T2127)</f>
        <v>#N/A</v>
      </c>
      <c r="C2126" s="22">
        <v>10</v>
      </c>
      <c r="D2126" s="22">
        <v>20</v>
      </c>
      <c r="E2126" s="22">
        <v>30</v>
      </c>
      <c r="F2126" s="22">
        <v>40</v>
      </c>
      <c r="G2126" s="22">
        <v>50</v>
      </c>
      <c r="H2126" s="22">
        <v>60</v>
      </c>
      <c r="I2126" s="22">
        <v>70</v>
      </c>
      <c r="J2126" s="22">
        <v>80</v>
      </c>
      <c r="K2126" s="22">
        <v>90</v>
      </c>
      <c r="L2126" s="22">
        <v>100</v>
      </c>
      <c r="M2126" s="22">
        <v>110</v>
      </c>
      <c r="N2126" s="22">
        <v>120</v>
      </c>
      <c r="O2126" s="22">
        <v>130</v>
      </c>
      <c r="P2126" s="22">
        <v>140</v>
      </c>
      <c r="Q2126" s="22">
        <v>150</v>
      </c>
      <c r="R2126" s="22">
        <v>160</v>
      </c>
      <c r="S2126" s="22">
        <v>170</v>
      </c>
      <c r="T2126" s="22">
        <v>180</v>
      </c>
      <c r="U2126" s="22" t="s">
        <v>0</v>
      </c>
      <c r="V2126" s="7" t="e">
        <f t="shared" si="67"/>
        <v>#N/A</v>
      </c>
      <c r="W2126" s="4"/>
      <c r="X2126" s="35" t="e">
        <f>IF(V2150="","",V2150)</f>
        <v>#N/A</v>
      </c>
      <c r="Y2126" s="19" t="e">
        <f>IF(X2126="","",(SUM(Y2102:Y2125)+1))</f>
        <v>#N/A</v>
      </c>
      <c r="Z2126" s="4"/>
      <c r="AA2126" s="4"/>
      <c r="AB2126" s="4">
        <f t="shared" si="70"/>
        <v>16777216</v>
      </c>
      <c r="AC2126" s="4" t="e">
        <f>LOOKUP(AB2126,Y2102:Y2139,X2102:X2139)</f>
        <v>#N/A</v>
      </c>
      <c r="AD2126" s="33" t="e">
        <f t="shared" si="71"/>
        <v>#N/A</v>
      </c>
    </row>
    <row r="2127" spans="2:30" ht="12.75">
      <c r="B2127" s="18"/>
      <c r="C2127" s="22">
        <v>0</v>
      </c>
      <c r="D2127" s="22">
        <v>0</v>
      </c>
      <c r="E2127" s="22">
        <v>0</v>
      </c>
      <c r="F2127" s="22">
        <v>0</v>
      </c>
      <c r="G2127" s="22">
        <v>0</v>
      </c>
      <c r="H2127" s="22">
        <v>0</v>
      </c>
      <c r="I2127" s="22">
        <v>0</v>
      </c>
      <c r="J2127" s="22">
        <v>0</v>
      </c>
      <c r="K2127" s="22">
        <v>0</v>
      </c>
      <c r="L2127" s="22">
        <v>0</v>
      </c>
      <c r="M2127" s="22">
        <v>0</v>
      </c>
      <c r="N2127" s="22">
        <v>0</v>
      </c>
      <c r="O2127" s="22">
        <v>0</v>
      </c>
      <c r="P2127" s="22">
        <v>0</v>
      </c>
      <c r="Q2127" s="22">
        <v>0</v>
      </c>
      <c r="R2127" s="22">
        <v>0</v>
      </c>
      <c r="S2127" s="22">
        <v>0</v>
      </c>
      <c r="T2127" s="22">
        <v>0</v>
      </c>
      <c r="U2127" s="22"/>
      <c r="V2127" s="7">
        <f t="shared" si="67"/>
      </c>
      <c r="W2127" s="4"/>
      <c r="X2127" s="35" t="e">
        <f>IF(V2152="","",V2152)</f>
        <v>#N/A</v>
      </c>
      <c r="Y2127" s="19" t="e">
        <f>IF(X2127="","",(SUM(Y2102:Y2126)+1))</f>
        <v>#N/A</v>
      </c>
      <c r="Z2127" s="4"/>
      <c r="AA2127" s="4"/>
      <c r="AB2127" s="4">
        <f t="shared" si="70"/>
        <v>33554432</v>
      </c>
      <c r="AC2127" s="4" t="e">
        <f>LOOKUP(AB2127,Y2102:Y2139,X2102:X2139)</f>
        <v>#N/A</v>
      </c>
      <c r="AD2127" s="33" t="e">
        <f t="shared" si="71"/>
        <v>#N/A</v>
      </c>
    </row>
    <row r="2128" spans="2:30" ht="12.75">
      <c r="B2128" s="20" t="e">
        <f>LOOKUP(H2082,C2128:T2128,C2129:T2129)</f>
        <v>#N/A</v>
      </c>
      <c r="C2128" s="16">
        <v>10</v>
      </c>
      <c r="D2128" s="16">
        <v>20</v>
      </c>
      <c r="E2128" s="16">
        <v>30</v>
      </c>
      <c r="F2128" s="16">
        <v>40</v>
      </c>
      <c r="G2128" s="16">
        <v>50</v>
      </c>
      <c r="H2128" s="16">
        <v>60</v>
      </c>
      <c r="I2128" s="23">
        <v>70</v>
      </c>
      <c r="J2128" s="23">
        <v>80</v>
      </c>
      <c r="K2128" s="23">
        <v>90</v>
      </c>
      <c r="L2128" s="23">
        <v>100</v>
      </c>
      <c r="M2128" s="23">
        <v>110</v>
      </c>
      <c r="N2128" s="23">
        <v>120</v>
      </c>
      <c r="O2128" s="23">
        <v>130</v>
      </c>
      <c r="P2128" s="23">
        <v>140</v>
      </c>
      <c r="Q2128" s="23">
        <v>150</v>
      </c>
      <c r="R2128" s="23">
        <v>160</v>
      </c>
      <c r="S2128" s="23">
        <v>170</v>
      </c>
      <c r="T2128" s="23">
        <v>180</v>
      </c>
      <c r="U2128" s="16" t="s">
        <v>1</v>
      </c>
      <c r="V2128" s="7" t="e">
        <f t="shared" si="67"/>
        <v>#N/A</v>
      </c>
      <c r="W2128" s="4"/>
      <c r="X2128" s="35" t="e">
        <f>IF(V2154="","",V2154)</f>
        <v>#N/A</v>
      </c>
      <c r="Y2128" s="19" t="e">
        <f>IF(X2128="","",(SUM(Y2102:Y2127)+1))</f>
        <v>#N/A</v>
      </c>
      <c r="Z2128" s="4"/>
      <c r="AA2128" s="4"/>
      <c r="AB2128" s="4">
        <f t="shared" si="70"/>
        <v>67108864</v>
      </c>
      <c r="AC2128" s="4" t="e">
        <f>LOOKUP(AB2128,Y2102:Y2139,X2102:X2139)</f>
        <v>#N/A</v>
      </c>
      <c r="AD2128" s="33" t="e">
        <f t="shared" si="71"/>
        <v>#N/A</v>
      </c>
    </row>
    <row r="2129" spans="2:30" ht="12.75">
      <c r="B2129" s="21"/>
      <c r="C2129" s="16">
        <v>0</v>
      </c>
      <c r="D2129" s="16">
        <v>0</v>
      </c>
      <c r="E2129" s="16">
        <v>0</v>
      </c>
      <c r="F2129" s="16">
        <v>0</v>
      </c>
      <c r="G2129" s="16">
        <v>0</v>
      </c>
      <c r="H2129" s="16">
        <v>0</v>
      </c>
      <c r="I2129" s="16">
        <v>0</v>
      </c>
      <c r="J2129" s="16">
        <v>0</v>
      </c>
      <c r="K2129" s="16">
        <v>0</v>
      </c>
      <c r="L2129" s="16">
        <v>0</v>
      </c>
      <c r="M2129" s="16">
        <v>0</v>
      </c>
      <c r="N2129" s="16">
        <v>0</v>
      </c>
      <c r="O2129" s="16">
        <v>0</v>
      </c>
      <c r="P2129" s="16">
        <v>0</v>
      </c>
      <c r="Q2129" s="16">
        <v>0</v>
      </c>
      <c r="R2129" s="16">
        <v>0</v>
      </c>
      <c r="S2129" s="16">
        <v>0</v>
      </c>
      <c r="T2129" s="16">
        <v>0</v>
      </c>
      <c r="U2129" s="16"/>
      <c r="V2129" s="7">
        <f t="shared" si="67"/>
      </c>
      <c r="W2129" s="4"/>
      <c r="X2129" s="35" t="e">
        <f>IF(V2156="","",V2156)</f>
        <v>#N/A</v>
      </c>
      <c r="Y2129" s="19" t="e">
        <f>IF(X2129="","",(SUM(Y2102:Y2128)+1))</f>
        <v>#N/A</v>
      </c>
      <c r="Z2129" s="4"/>
      <c r="AA2129" s="4"/>
      <c r="AB2129" s="4">
        <f t="shared" si="70"/>
        <v>134217728</v>
      </c>
      <c r="AC2129" s="4" t="e">
        <f>LOOKUP(AB2129,Y2102:Y2139,X2102:X2139)</f>
        <v>#N/A</v>
      </c>
      <c r="AD2129" s="33" t="e">
        <f t="shared" si="71"/>
        <v>#N/A</v>
      </c>
    </row>
    <row r="2130" spans="2:30" ht="12.75">
      <c r="B2130" s="18" t="e">
        <f>LOOKUP(H2082,C2130:T2130,C2131:T2131)</f>
        <v>#N/A</v>
      </c>
      <c r="C2130" s="22">
        <v>10</v>
      </c>
      <c r="D2130" s="22">
        <v>20</v>
      </c>
      <c r="E2130" s="22">
        <v>30</v>
      </c>
      <c r="F2130" s="22">
        <v>40</v>
      </c>
      <c r="G2130" s="22">
        <v>50</v>
      </c>
      <c r="H2130" s="22">
        <v>60</v>
      </c>
      <c r="I2130" s="22">
        <v>70</v>
      </c>
      <c r="J2130" s="22">
        <v>80</v>
      </c>
      <c r="K2130" s="22">
        <v>90</v>
      </c>
      <c r="L2130" s="22">
        <v>100</v>
      </c>
      <c r="M2130" s="22">
        <v>110</v>
      </c>
      <c r="N2130" s="22">
        <v>120</v>
      </c>
      <c r="O2130" s="22">
        <v>130</v>
      </c>
      <c r="P2130" s="22">
        <v>140</v>
      </c>
      <c r="Q2130" s="22">
        <v>150</v>
      </c>
      <c r="R2130" s="22">
        <v>160</v>
      </c>
      <c r="S2130" s="22">
        <v>170</v>
      </c>
      <c r="T2130" s="22">
        <v>180</v>
      </c>
      <c r="U2130" s="22" t="s">
        <v>2</v>
      </c>
      <c r="V2130" s="7" t="e">
        <f t="shared" si="67"/>
        <v>#N/A</v>
      </c>
      <c r="W2130" s="4"/>
      <c r="X2130" s="35" t="e">
        <f>IF(V2158="","",V2158)</f>
        <v>#N/A</v>
      </c>
      <c r="Y2130" s="19" t="e">
        <f>IF(X2130="","",(SUM(Y2102:Y2129)+1))</f>
        <v>#N/A</v>
      </c>
      <c r="Z2130" s="4"/>
      <c r="AA2130" s="4"/>
      <c r="AB2130" s="4">
        <f t="shared" si="70"/>
        <v>268435456</v>
      </c>
      <c r="AC2130" s="4" t="e">
        <f>LOOKUP(AB2130,Y2102:Y2139,X2102:X2139)</f>
        <v>#N/A</v>
      </c>
      <c r="AD2130" s="33" t="e">
        <f t="shared" si="71"/>
        <v>#N/A</v>
      </c>
    </row>
    <row r="2131" spans="2:30" ht="12.75">
      <c r="B2131" s="18"/>
      <c r="C2131" s="22">
        <v>0</v>
      </c>
      <c r="D2131" s="22">
        <v>0</v>
      </c>
      <c r="E2131" s="22">
        <v>0</v>
      </c>
      <c r="F2131" s="22">
        <v>0</v>
      </c>
      <c r="G2131" s="22">
        <v>0</v>
      </c>
      <c r="H2131" s="22">
        <v>0</v>
      </c>
      <c r="I2131" s="22">
        <v>0</v>
      </c>
      <c r="J2131" s="22">
        <v>0</v>
      </c>
      <c r="K2131" s="22">
        <v>0</v>
      </c>
      <c r="L2131" s="22">
        <v>0</v>
      </c>
      <c r="M2131" s="22">
        <v>0</v>
      </c>
      <c r="N2131" s="22">
        <v>0</v>
      </c>
      <c r="O2131" s="22">
        <v>0</v>
      </c>
      <c r="P2131" s="22">
        <v>0</v>
      </c>
      <c r="Q2131" s="22">
        <v>0</v>
      </c>
      <c r="R2131" s="22">
        <v>0</v>
      </c>
      <c r="S2131" s="22">
        <v>0</v>
      </c>
      <c r="T2131" s="22">
        <v>0</v>
      </c>
      <c r="U2131" s="22"/>
      <c r="V2131" s="7">
        <f t="shared" si="67"/>
      </c>
      <c r="W2131" s="4"/>
      <c r="X2131" s="35" t="e">
        <f>IF(V2160="","",V2160)</f>
        <v>#N/A</v>
      </c>
      <c r="Y2131" s="19" t="e">
        <f>IF(X2131="","",(SUM(Y2102:Y2130)+1))</f>
        <v>#N/A</v>
      </c>
      <c r="Z2131" s="4"/>
      <c r="AA2131" s="4"/>
      <c r="AB2131" s="4">
        <f t="shared" si="70"/>
        <v>536870912</v>
      </c>
      <c r="AC2131" s="4" t="e">
        <f>LOOKUP(AB2131,Y2102:Y2139,X2102:X2139)</f>
        <v>#N/A</v>
      </c>
      <c r="AD2131" s="33" t="e">
        <f t="shared" si="71"/>
        <v>#N/A</v>
      </c>
    </row>
    <row r="2132" spans="2:30" ht="12.75">
      <c r="B2132" s="20" t="e">
        <f>LOOKUP(H2082,C2132:T2132,C2133:T2133)</f>
        <v>#N/A</v>
      </c>
      <c r="C2132" s="16">
        <v>10</v>
      </c>
      <c r="D2132" s="16">
        <v>20</v>
      </c>
      <c r="E2132" s="16">
        <v>30</v>
      </c>
      <c r="F2132" s="16">
        <v>40</v>
      </c>
      <c r="G2132" s="16">
        <v>50</v>
      </c>
      <c r="H2132" s="16">
        <v>60</v>
      </c>
      <c r="I2132" s="23">
        <v>70</v>
      </c>
      <c r="J2132" s="23">
        <v>80</v>
      </c>
      <c r="K2132" s="23">
        <v>90</v>
      </c>
      <c r="L2132" s="23">
        <v>100</v>
      </c>
      <c r="M2132" s="23">
        <v>110</v>
      </c>
      <c r="N2132" s="23">
        <v>120</v>
      </c>
      <c r="O2132" s="23">
        <v>130</v>
      </c>
      <c r="P2132" s="23">
        <v>140</v>
      </c>
      <c r="Q2132" s="23">
        <v>150</v>
      </c>
      <c r="R2132" s="23">
        <v>160</v>
      </c>
      <c r="S2132" s="23">
        <v>170</v>
      </c>
      <c r="T2132" s="23">
        <v>180</v>
      </c>
      <c r="U2132" s="16" t="s">
        <v>3</v>
      </c>
      <c r="V2132" s="7" t="e">
        <f t="shared" si="67"/>
        <v>#N/A</v>
      </c>
      <c r="W2132" s="4"/>
      <c r="X2132" s="35" t="e">
        <f>IF(V2162="","",V2162)</f>
        <v>#N/A</v>
      </c>
      <c r="Y2132" s="19" t="e">
        <f>IF(X2132="","",(SUM(Y2102:Y2131)+1))</f>
        <v>#N/A</v>
      </c>
      <c r="Z2132" s="4"/>
      <c r="AA2132" s="4"/>
      <c r="AB2132" s="4">
        <f t="shared" si="70"/>
        <v>1073741824</v>
      </c>
      <c r="AC2132" s="4" t="e">
        <f>LOOKUP(AB2132,Y2102:Y2139,X2102:X2139)</f>
        <v>#N/A</v>
      </c>
      <c r="AD2132" s="33" t="e">
        <f>IF(AC2132=AC2131," ",AC2132)</f>
        <v>#N/A</v>
      </c>
    </row>
    <row r="2133" spans="2:30" ht="12.75">
      <c r="B2133" s="21"/>
      <c r="C2133" s="16">
        <v>0</v>
      </c>
      <c r="D2133" s="16">
        <v>0</v>
      </c>
      <c r="E2133" s="16">
        <v>0</v>
      </c>
      <c r="F2133" s="16">
        <v>0</v>
      </c>
      <c r="G2133" s="16">
        <v>0</v>
      </c>
      <c r="H2133" s="16">
        <v>0</v>
      </c>
      <c r="I2133" s="16">
        <v>0</v>
      </c>
      <c r="J2133" s="16">
        <v>0</v>
      </c>
      <c r="K2133" s="16">
        <v>0</v>
      </c>
      <c r="L2133" s="16">
        <v>0</v>
      </c>
      <c r="M2133" s="16">
        <v>0</v>
      </c>
      <c r="N2133" s="16">
        <v>0</v>
      </c>
      <c r="O2133" s="16">
        <v>0</v>
      </c>
      <c r="P2133" s="16">
        <v>0</v>
      </c>
      <c r="Q2133" s="16">
        <v>0</v>
      </c>
      <c r="R2133" s="16">
        <v>0</v>
      </c>
      <c r="S2133" s="16">
        <v>0</v>
      </c>
      <c r="T2133" s="16">
        <v>0</v>
      </c>
      <c r="U2133" s="16"/>
      <c r="V2133" s="7">
        <f t="shared" si="67"/>
      </c>
      <c r="W2133" s="4"/>
      <c r="X2133" s="35" t="e">
        <f>IF(V2164="","",V2164)</f>
        <v>#N/A</v>
      </c>
      <c r="Y2133" s="19" t="e">
        <f>IF(X2133="","",(SUM(Y2102:Y2132)+1))</f>
        <v>#N/A</v>
      </c>
      <c r="Z2133" s="4"/>
      <c r="AA2133" s="4"/>
      <c r="AB2133" s="4">
        <f t="shared" si="70"/>
        <v>2147483648</v>
      </c>
      <c r="AC2133" s="4" t="e">
        <f>LOOKUP(AB2133,Y2102:Y2139,X2102:X2139)</f>
        <v>#N/A</v>
      </c>
      <c r="AD2133" s="33" t="e">
        <f t="shared" si="71"/>
        <v>#N/A</v>
      </c>
    </row>
    <row r="2134" spans="2:30" ht="12.75">
      <c r="B2134" s="18" t="e">
        <f>LOOKUP(H2082,C2134:T2134,C2135:T2135)</f>
        <v>#N/A</v>
      </c>
      <c r="C2134" s="22">
        <v>10</v>
      </c>
      <c r="D2134" s="22">
        <v>20</v>
      </c>
      <c r="E2134" s="22">
        <v>30</v>
      </c>
      <c r="F2134" s="22">
        <v>40</v>
      </c>
      <c r="G2134" s="22">
        <v>50</v>
      </c>
      <c r="H2134" s="22">
        <v>60</v>
      </c>
      <c r="I2134" s="22">
        <v>70</v>
      </c>
      <c r="J2134" s="22">
        <v>80</v>
      </c>
      <c r="K2134" s="22">
        <v>90</v>
      </c>
      <c r="L2134" s="22">
        <v>100</v>
      </c>
      <c r="M2134" s="22">
        <v>110</v>
      </c>
      <c r="N2134" s="22">
        <v>120</v>
      </c>
      <c r="O2134" s="22">
        <v>130</v>
      </c>
      <c r="P2134" s="22">
        <v>140</v>
      </c>
      <c r="Q2134" s="22">
        <v>150</v>
      </c>
      <c r="R2134" s="22">
        <v>160</v>
      </c>
      <c r="S2134" s="22">
        <v>170</v>
      </c>
      <c r="T2134" s="22">
        <v>180</v>
      </c>
      <c r="U2134" s="22" t="s">
        <v>18</v>
      </c>
      <c r="V2134" s="7" t="e">
        <f t="shared" si="67"/>
        <v>#N/A</v>
      </c>
      <c r="W2134" s="4"/>
      <c r="X2134" s="35" t="e">
        <f>IF(V2166="","",V2166)</f>
        <v>#N/A</v>
      </c>
      <c r="Y2134" s="19" t="e">
        <f>IF(X2134="","",(SUM(Y2102:Y2133)+1))</f>
        <v>#N/A</v>
      </c>
      <c r="Z2134" s="4"/>
      <c r="AA2134" s="4"/>
      <c r="AB2134" s="4">
        <f t="shared" si="70"/>
        <v>4294967296</v>
      </c>
      <c r="AC2134" s="4" t="e">
        <f>LOOKUP(AB2134,Y2102:Y2139,X2102:X2139)</f>
        <v>#N/A</v>
      </c>
      <c r="AD2134" s="33" t="e">
        <f t="shared" si="71"/>
        <v>#N/A</v>
      </c>
    </row>
    <row r="2135" spans="2:30" ht="12.75">
      <c r="B2135" s="18"/>
      <c r="C2135" s="22">
        <v>0</v>
      </c>
      <c r="D2135" s="22">
        <v>0</v>
      </c>
      <c r="E2135" s="22">
        <v>0</v>
      </c>
      <c r="F2135" s="22">
        <v>0</v>
      </c>
      <c r="G2135" s="22">
        <v>0</v>
      </c>
      <c r="H2135" s="22">
        <v>0</v>
      </c>
      <c r="I2135" s="22">
        <v>0</v>
      </c>
      <c r="J2135" s="22">
        <v>0</v>
      </c>
      <c r="K2135" s="22">
        <v>0</v>
      </c>
      <c r="L2135" s="22">
        <v>0</v>
      </c>
      <c r="M2135" s="22">
        <v>0</v>
      </c>
      <c r="N2135" s="22">
        <v>0</v>
      </c>
      <c r="O2135" s="22">
        <v>0</v>
      </c>
      <c r="P2135" s="22">
        <v>0</v>
      </c>
      <c r="Q2135" s="22">
        <v>0</v>
      </c>
      <c r="R2135" s="22">
        <v>0</v>
      </c>
      <c r="S2135" s="22">
        <v>0</v>
      </c>
      <c r="T2135" s="22">
        <v>0</v>
      </c>
      <c r="U2135" s="22"/>
      <c r="V2135" s="7">
        <f t="shared" si="67"/>
      </c>
      <c r="W2135" s="4"/>
      <c r="X2135" s="35" t="e">
        <f>IF(V2168="","",V2168)</f>
        <v>#N/A</v>
      </c>
      <c r="Y2135" s="19" t="e">
        <f>IF(X2135="","",(SUM(Y2102:Y2134)+1))</f>
        <v>#N/A</v>
      </c>
      <c r="Z2135" s="4"/>
      <c r="AA2135" s="4"/>
      <c r="AB2135" s="4">
        <f t="shared" si="70"/>
        <v>8589934592</v>
      </c>
      <c r="AC2135" s="4" t="e">
        <f>LOOKUP(AB2135,Y2102:Y2139,X2102:X2139)</f>
        <v>#N/A</v>
      </c>
      <c r="AD2135" s="33" t="e">
        <f t="shared" si="71"/>
        <v>#N/A</v>
      </c>
    </row>
    <row r="2136" spans="2:30" ht="12.75">
      <c r="B2136" s="20" t="e">
        <f>LOOKUP(H2082,C2136:T2136,C2137:T2137)</f>
        <v>#N/A</v>
      </c>
      <c r="C2136" s="16">
        <v>10</v>
      </c>
      <c r="D2136" s="16">
        <v>20</v>
      </c>
      <c r="E2136" s="16">
        <v>30</v>
      </c>
      <c r="F2136" s="16">
        <v>40</v>
      </c>
      <c r="G2136" s="16">
        <v>50</v>
      </c>
      <c r="H2136" s="16">
        <v>60</v>
      </c>
      <c r="I2136" s="23">
        <v>70</v>
      </c>
      <c r="J2136" s="23">
        <v>80</v>
      </c>
      <c r="K2136" s="23">
        <v>90</v>
      </c>
      <c r="L2136" s="23">
        <v>100</v>
      </c>
      <c r="M2136" s="23">
        <v>110</v>
      </c>
      <c r="N2136" s="23">
        <v>120</v>
      </c>
      <c r="O2136" s="23">
        <v>130</v>
      </c>
      <c r="P2136" s="23">
        <v>140</v>
      </c>
      <c r="Q2136" s="23">
        <v>150</v>
      </c>
      <c r="R2136" s="23">
        <v>160</v>
      </c>
      <c r="S2136" s="23">
        <v>170</v>
      </c>
      <c r="T2136" s="23">
        <v>180</v>
      </c>
      <c r="U2136" s="16" t="s">
        <v>19</v>
      </c>
      <c r="V2136" s="7" t="e">
        <f t="shared" si="67"/>
        <v>#N/A</v>
      </c>
      <c r="W2136" s="4"/>
      <c r="X2136" s="35" t="e">
        <f>IF(V2170="","",V2170)</f>
        <v>#N/A</v>
      </c>
      <c r="Y2136" s="19" t="e">
        <f>IF(X2136="","",(SUM(Y2102:Y2135)+1))</f>
        <v>#N/A</v>
      </c>
      <c r="Z2136" s="4"/>
      <c r="AA2136" s="4"/>
      <c r="AB2136" s="4">
        <f t="shared" si="70"/>
        <v>17179869184</v>
      </c>
      <c r="AC2136" s="4" t="e">
        <f>LOOKUP(AB2136,Y2102:Y2139,X2102:X2139)</f>
        <v>#N/A</v>
      </c>
      <c r="AD2136" s="33" t="e">
        <f t="shared" si="71"/>
        <v>#N/A</v>
      </c>
    </row>
    <row r="2137" spans="2:30" ht="12.75">
      <c r="B2137" s="21"/>
      <c r="C2137" s="16">
        <v>0</v>
      </c>
      <c r="D2137" s="16">
        <v>0</v>
      </c>
      <c r="E2137" s="16">
        <v>0</v>
      </c>
      <c r="F2137" s="16">
        <v>0</v>
      </c>
      <c r="G2137" s="16">
        <v>0</v>
      </c>
      <c r="H2137" s="16">
        <v>0</v>
      </c>
      <c r="I2137" s="16">
        <v>0</v>
      </c>
      <c r="J2137" s="16">
        <v>0</v>
      </c>
      <c r="K2137" s="16">
        <v>0</v>
      </c>
      <c r="L2137" s="16">
        <v>0</v>
      </c>
      <c r="M2137" s="16">
        <v>0</v>
      </c>
      <c r="N2137" s="16">
        <v>0</v>
      </c>
      <c r="O2137" s="16">
        <v>0</v>
      </c>
      <c r="P2137" s="16">
        <v>0</v>
      </c>
      <c r="Q2137" s="16">
        <v>0</v>
      </c>
      <c r="R2137" s="16">
        <v>0</v>
      </c>
      <c r="S2137" s="16">
        <v>0</v>
      </c>
      <c r="T2137" s="16">
        <v>0</v>
      </c>
      <c r="U2137" s="16"/>
      <c r="V2137" s="7">
        <f t="shared" si="67"/>
      </c>
      <c r="W2137" s="4"/>
      <c r="X2137" s="35" t="e">
        <f>IF(V2172="","",V2172)</f>
        <v>#N/A</v>
      </c>
      <c r="Y2137" s="19" t="e">
        <f>IF(X2137="","",(SUM(Y2102:Y2136)+1))</f>
        <v>#N/A</v>
      </c>
      <c r="Z2137" s="4"/>
      <c r="AA2137" s="4"/>
      <c r="AB2137" s="4">
        <f t="shared" si="70"/>
        <v>34359738368</v>
      </c>
      <c r="AC2137" s="4" t="e">
        <f>LOOKUP(AB2137,Y2102:Y2139,X2102:X2139)</f>
        <v>#N/A</v>
      </c>
      <c r="AD2137" s="33" t="e">
        <f t="shared" si="71"/>
        <v>#N/A</v>
      </c>
    </row>
    <row r="2138" spans="2:30" ht="12.75">
      <c r="B2138" s="18" t="e">
        <f>LOOKUP(H2082,C2138:T2138,C2139:T2139)</f>
        <v>#N/A</v>
      </c>
      <c r="C2138" s="22">
        <v>10</v>
      </c>
      <c r="D2138" s="22">
        <v>20</v>
      </c>
      <c r="E2138" s="22">
        <v>30</v>
      </c>
      <c r="F2138" s="22">
        <v>40</v>
      </c>
      <c r="G2138" s="22">
        <v>50</v>
      </c>
      <c r="H2138" s="22">
        <v>60</v>
      </c>
      <c r="I2138" s="22">
        <v>70</v>
      </c>
      <c r="J2138" s="22">
        <v>80</v>
      </c>
      <c r="K2138" s="22">
        <v>90</v>
      </c>
      <c r="L2138" s="22">
        <v>100</v>
      </c>
      <c r="M2138" s="22">
        <v>110</v>
      </c>
      <c r="N2138" s="22">
        <v>120</v>
      </c>
      <c r="O2138" s="22">
        <v>130</v>
      </c>
      <c r="P2138" s="22">
        <v>140</v>
      </c>
      <c r="Q2138" s="22">
        <v>150</v>
      </c>
      <c r="R2138" s="22">
        <v>160</v>
      </c>
      <c r="S2138" s="22">
        <v>170</v>
      </c>
      <c r="T2138" s="22">
        <v>180</v>
      </c>
      <c r="U2138" s="22" t="s">
        <v>20</v>
      </c>
      <c r="V2138" s="7" t="e">
        <f t="shared" si="67"/>
        <v>#N/A</v>
      </c>
      <c r="W2138" s="4"/>
      <c r="X2138" s="35" t="e">
        <f>IF(V2174="","",V2174)</f>
        <v>#N/A</v>
      </c>
      <c r="Y2138" s="19" t="e">
        <f>IF(X2138="","",(SUM(Y2102:Y2137)+1))</f>
        <v>#N/A</v>
      </c>
      <c r="Z2138" s="4"/>
      <c r="AA2138" s="4"/>
      <c r="AB2138" s="4">
        <f t="shared" si="70"/>
        <v>68719476736</v>
      </c>
      <c r="AC2138" s="4" t="e">
        <f>LOOKUP(AB2138,Y2102:Y2139,X2102:X2139)</f>
        <v>#N/A</v>
      </c>
      <c r="AD2138" s="33" t="e">
        <f t="shared" si="71"/>
        <v>#N/A</v>
      </c>
    </row>
    <row r="2139" spans="2:30" ht="13.5" thickBot="1">
      <c r="B2139" s="18"/>
      <c r="C2139" s="22">
        <v>0</v>
      </c>
      <c r="D2139" s="22">
        <v>0</v>
      </c>
      <c r="E2139" s="22">
        <v>0</v>
      </c>
      <c r="F2139" s="22">
        <v>0</v>
      </c>
      <c r="G2139" s="22">
        <v>0</v>
      </c>
      <c r="H2139" s="22">
        <v>0</v>
      </c>
      <c r="I2139" s="22">
        <v>0</v>
      </c>
      <c r="J2139" s="22">
        <v>0</v>
      </c>
      <c r="K2139" s="22">
        <v>0</v>
      </c>
      <c r="L2139" s="22">
        <v>0</v>
      </c>
      <c r="M2139" s="22">
        <v>0</v>
      </c>
      <c r="N2139" s="22">
        <v>0</v>
      </c>
      <c r="O2139" s="22">
        <v>0</v>
      </c>
      <c r="P2139" s="22">
        <v>0</v>
      </c>
      <c r="Q2139" s="22">
        <v>0</v>
      </c>
      <c r="R2139" s="22">
        <v>0</v>
      </c>
      <c r="S2139" s="22">
        <v>0</v>
      </c>
      <c r="T2139" s="22">
        <v>0</v>
      </c>
      <c r="U2139" s="22"/>
      <c r="V2139" s="7">
        <f t="shared" si="67"/>
      </c>
      <c r="W2139" s="4"/>
      <c r="X2139" s="35" t="e">
        <f>IF(V2176="","",V2176)</f>
        <v>#N/A</v>
      </c>
      <c r="Y2139" s="19" t="e">
        <f>IF(X2139="","",(SUM(Y2102:Y2138)+1))</f>
        <v>#N/A</v>
      </c>
      <c r="Z2139" s="4"/>
      <c r="AA2139" s="4"/>
      <c r="AB2139" s="4">
        <f t="shared" si="70"/>
        <v>137438953472</v>
      </c>
      <c r="AC2139" s="4" t="e">
        <f>LOOKUP(AB2139,Y2102:Y2139,X2102:X2139)</f>
        <v>#N/A</v>
      </c>
      <c r="AD2139" s="34" t="e">
        <f>IF(AC2139=AC2138," ",AC2139)</f>
        <v>#N/A</v>
      </c>
    </row>
    <row r="2140" spans="2:30" ht="12.75">
      <c r="B2140" s="20" t="e">
        <f>LOOKUP(H2082,C2140:T2140,C2141:T2141)</f>
        <v>#N/A</v>
      </c>
      <c r="C2140" s="16">
        <v>10</v>
      </c>
      <c r="D2140" s="16">
        <v>20</v>
      </c>
      <c r="E2140" s="16">
        <v>30</v>
      </c>
      <c r="F2140" s="16">
        <v>40</v>
      </c>
      <c r="G2140" s="16">
        <v>50</v>
      </c>
      <c r="H2140" s="16">
        <v>60</v>
      </c>
      <c r="I2140" s="23">
        <v>70</v>
      </c>
      <c r="J2140" s="23">
        <v>80</v>
      </c>
      <c r="K2140" s="23">
        <v>90</v>
      </c>
      <c r="L2140" s="23">
        <v>100</v>
      </c>
      <c r="M2140" s="23">
        <v>110</v>
      </c>
      <c r="N2140" s="23">
        <v>120</v>
      </c>
      <c r="O2140" s="23">
        <v>130</v>
      </c>
      <c r="P2140" s="23">
        <v>140</v>
      </c>
      <c r="Q2140" s="23">
        <v>150</v>
      </c>
      <c r="R2140" s="23">
        <v>160</v>
      </c>
      <c r="S2140" s="23">
        <v>170</v>
      </c>
      <c r="T2140" s="23">
        <v>180</v>
      </c>
      <c r="U2140" s="16" t="s">
        <v>21</v>
      </c>
      <c r="V2140" s="7" t="e">
        <f t="shared" si="67"/>
        <v>#N/A</v>
      </c>
      <c r="W2140" s="4"/>
      <c r="X2140" s="9"/>
      <c r="Y2140" s="4"/>
      <c r="Z2140" s="4"/>
      <c r="AA2140" s="4"/>
      <c r="AB2140" s="4"/>
      <c r="AC2140" s="4"/>
      <c r="AD2140" s="15"/>
    </row>
    <row r="2141" spans="2:30" ht="12.75">
      <c r="B2141" s="21"/>
      <c r="C2141" s="16">
        <v>0</v>
      </c>
      <c r="D2141" s="16">
        <v>0</v>
      </c>
      <c r="E2141" s="16">
        <v>0</v>
      </c>
      <c r="F2141" s="16">
        <v>0</v>
      </c>
      <c r="G2141" s="16">
        <v>0</v>
      </c>
      <c r="H2141" s="16">
        <v>0</v>
      </c>
      <c r="I2141" s="16">
        <v>0</v>
      </c>
      <c r="J2141" s="16">
        <v>0</v>
      </c>
      <c r="K2141" s="16">
        <v>0</v>
      </c>
      <c r="L2141" s="16">
        <v>0</v>
      </c>
      <c r="M2141" s="16">
        <v>0</v>
      </c>
      <c r="N2141" s="16">
        <v>0</v>
      </c>
      <c r="O2141" s="16">
        <v>0</v>
      </c>
      <c r="P2141" s="16">
        <v>0</v>
      </c>
      <c r="Q2141" s="16">
        <v>0</v>
      </c>
      <c r="R2141" s="16">
        <v>0</v>
      </c>
      <c r="S2141" s="16">
        <v>0</v>
      </c>
      <c r="T2141" s="16">
        <v>0</v>
      </c>
      <c r="U2141" s="16"/>
      <c r="V2141" s="7">
        <f t="shared" si="67"/>
      </c>
      <c r="W2141" s="4"/>
      <c r="X2141" s="9"/>
      <c r="Y2141" s="4"/>
      <c r="Z2141" s="4"/>
      <c r="AA2141" s="4"/>
      <c r="AB2141" s="4"/>
      <c r="AC2141" s="4"/>
      <c r="AD2141" s="15"/>
    </row>
    <row r="2142" spans="2:30" ht="12.75">
      <c r="B2142" s="18" t="e">
        <f>LOOKUP(H2082,C2142:T2142,C2143:T2143)</f>
        <v>#N/A</v>
      </c>
      <c r="C2142" s="22">
        <v>10</v>
      </c>
      <c r="D2142" s="22">
        <v>20</v>
      </c>
      <c r="E2142" s="22">
        <v>30</v>
      </c>
      <c r="F2142" s="22">
        <v>40</v>
      </c>
      <c r="G2142" s="22">
        <v>50</v>
      </c>
      <c r="H2142" s="22">
        <v>60</v>
      </c>
      <c r="I2142" s="22">
        <v>70</v>
      </c>
      <c r="J2142" s="22">
        <v>80</v>
      </c>
      <c r="K2142" s="22">
        <v>90</v>
      </c>
      <c r="L2142" s="22">
        <v>100</v>
      </c>
      <c r="M2142" s="22">
        <v>110</v>
      </c>
      <c r="N2142" s="22">
        <v>120</v>
      </c>
      <c r="O2142" s="22">
        <v>130</v>
      </c>
      <c r="P2142" s="22">
        <v>140</v>
      </c>
      <c r="Q2142" s="22">
        <v>150</v>
      </c>
      <c r="R2142" s="22">
        <v>160</v>
      </c>
      <c r="S2142" s="22">
        <v>170</v>
      </c>
      <c r="T2142" s="22">
        <v>180</v>
      </c>
      <c r="U2142" s="22" t="s">
        <v>22</v>
      </c>
      <c r="V2142" s="7" t="e">
        <f t="shared" si="67"/>
        <v>#N/A</v>
      </c>
      <c r="W2142" s="4"/>
      <c r="X2142" s="9"/>
      <c r="Y2142" s="4"/>
      <c r="Z2142" s="4"/>
      <c r="AA2142" s="4"/>
      <c r="AB2142" s="4"/>
      <c r="AC2142" s="4"/>
      <c r="AD2142" s="15"/>
    </row>
    <row r="2143" spans="2:30" ht="12.75">
      <c r="B2143" s="18"/>
      <c r="C2143" s="22">
        <v>0</v>
      </c>
      <c r="D2143" s="22">
        <v>0</v>
      </c>
      <c r="E2143" s="22">
        <v>0</v>
      </c>
      <c r="F2143" s="22">
        <v>0</v>
      </c>
      <c r="G2143" s="22">
        <v>0</v>
      </c>
      <c r="H2143" s="22">
        <v>0</v>
      </c>
      <c r="I2143" s="22">
        <v>0</v>
      </c>
      <c r="J2143" s="22">
        <v>0</v>
      </c>
      <c r="K2143" s="22">
        <v>0</v>
      </c>
      <c r="L2143" s="22">
        <v>0</v>
      </c>
      <c r="M2143" s="22">
        <v>0</v>
      </c>
      <c r="N2143" s="22">
        <v>0</v>
      </c>
      <c r="O2143" s="22">
        <v>0</v>
      </c>
      <c r="P2143" s="22">
        <v>0</v>
      </c>
      <c r="Q2143" s="22">
        <v>0</v>
      </c>
      <c r="R2143" s="22">
        <v>0</v>
      </c>
      <c r="S2143" s="22">
        <v>0</v>
      </c>
      <c r="T2143" s="22">
        <v>0</v>
      </c>
      <c r="U2143" s="22"/>
      <c r="V2143" s="7">
        <f t="shared" si="67"/>
      </c>
      <c r="W2143" s="4"/>
      <c r="X2143" s="9"/>
      <c r="Y2143" s="4"/>
      <c r="Z2143" s="4"/>
      <c r="AA2143" s="4"/>
      <c r="AB2143" s="4"/>
      <c r="AC2143" s="4"/>
      <c r="AD2143" s="15"/>
    </row>
    <row r="2144" spans="2:30" ht="12.75">
      <c r="B2144" s="20" t="e">
        <f>LOOKUP(H2082,C2144:T2144,C2145:T2145)</f>
        <v>#N/A</v>
      </c>
      <c r="C2144" s="16">
        <v>10</v>
      </c>
      <c r="D2144" s="16">
        <v>20</v>
      </c>
      <c r="E2144" s="16">
        <v>30</v>
      </c>
      <c r="F2144" s="16">
        <v>40</v>
      </c>
      <c r="G2144" s="16">
        <v>50</v>
      </c>
      <c r="H2144" s="16">
        <v>60</v>
      </c>
      <c r="I2144" s="23">
        <v>70</v>
      </c>
      <c r="J2144" s="23">
        <v>80</v>
      </c>
      <c r="K2144" s="23">
        <v>90</v>
      </c>
      <c r="L2144" s="23">
        <v>100</v>
      </c>
      <c r="M2144" s="23">
        <v>110</v>
      </c>
      <c r="N2144" s="23">
        <v>120</v>
      </c>
      <c r="O2144" s="23">
        <v>130</v>
      </c>
      <c r="P2144" s="23">
        <v>140</v>
      </c>
      <c r="Q2144" s="23">
        <v>150</v>
      </c>
      <c r="R2144" s="23">
        <v>160</v>
      </c>
      <c r="S2144" s="23">
        <v>170</v>
      </c>
      <c r="T2144" s="23">
        <v>180</v>
      </c>
      <c r="U2144" s="16" t="s">
        <v>23</v>
      </c>
      <c r="V2144" s="7" t="e">
        <f>IF(B2144&gt;0,U2144,"")</f>
        <v>#N/A</v>
      </c>
      <c r="W2144" s="4"/>
      <c r="X2144" s="4"/>
      <c r="Y2144" s="4"/>
      <c r="Z2144" s="4"/>
      <c r="AA2144" s="4"/>
      <c r="AB2144" s="4"/>
      <c r="AC2144" s="4"/>
      <c r="AD2144" s="15"/>
    </row>
    <row r="2145" spans="2:30" ht="12.75">
      <c r="B2145" s="21"/>
      <c r="C2145" s="16">
        <v>0</v>
      </c>
      <c r="D2145" s="16">
        <v>0</v>
      </c>
      <c r="E2145" s="16">
        <v>0</v>
      </c>
      <c r="F2145" s="16">
        <v>0</v>
      </c>
      <c r="G2145" s="16">
        <v>0</v>
      </c>
      <c r="H2145" s="16">
        <v>0</v>
      </c>
      <c r="I2145" s="16">
        <v>0</v>
      </c>
      <c r="J2145" s="16">
        <v>0</v>
      </c>
      <c r="K2145" s="16">
        <v>0</v>
      </c>
      <c r="L2145" s="16">
        <v>0</v>
      </c>
      <c r="M2145" s="16">
        <v>0</v>
      </c>
      <c r="N2145" s="16">
        <v>0</v>
      </c>
      <c r="O2145" s="16">
        <v>0</v>
      </c>
      <c r="P2145" s="16">
        <v>0</v>
      </c>
      <c r="Q2145" s="16">
        <v>0</v>
      </c>
      <c r="R2145" s="16">
        <v>0</v>
      </c>
      <c r="S2145" s="16">
        <v>0</v>
      </c>
      <c r="T2145" s="16">
        <v>0</v>
      </c>
      <c r="U2145" s="16"/>
      <c r="V2145" s="7">
        <f aca="true" t="shared" si="72" ref="V2145:V2177">IF(B2145&gt;0,U2145,"")</f>
      </c>
      <c r="W2145" s="4"/>
      <c r="X2145" s="4"/>
      <c r="Y2145" s="4"/>
      <c r="Z2145" s="4"/>
      <c r="AA2145" s="4"/>
      <c r="AB2145" s="4"/>
      <c r="AC2145" s="4"/>
      <c r="AD2145" s="15"/>
    </row>
    <row r="2146" spans="2:30" ht="12.75">
      <c r="B2146" s="18" t="e">
        <f>LOOKUP(H2082,C2146:T2146,C2147:T2147)</f>
        <v>#N/A</v>
      </c>
      <c r="C2146" s="22">
        <v>10</v>
      </c>
      <c r="D2146" s="22">
        <v>20</v>
      </c>
      <c r="E2146" s="22">
        <v>30</v>
      </c>
      <c r="F2146" s="22">
        <v>40</v>
      </c>
      <c r="G2146" s="22">
        <v>50</v>
      </c>
      <c r="H2146" s="22">
        <v>60</v>
      </c>
      <c r="I2146" s="22">
        <v>70</v>
      </c>
      <c r="J2146" s="22">
        <v>80</v>
      </c>
      <c r="K2146" s="22">
        <v>90</v>
      </c>
      <c r="L2146" s="22">
        <v>100</v>
      </c>
      <c r="M2146" s="22">
        <v>110</v>
      </c>
      <c r="N2146" s="22">
        <v>120</v>
      </c>
      <c r="O2146" s="22">
        <v>130</v>
      </c>
      <c r="P2146" s="22">
        <v>140</v>
      </c>
      <c r="Q2146" s="22">
        <v>150</v>
      </c>
      <c r="R2146" s="22">
        <v>160</v>
      </c>
      <c r="S2146" s="22">
        <v>170</v>
      </c>
      <c r="T2146" s="22">
        <v>180</v>
      </c>
      <c r="U2146" s="22" t="s">
        <v>24</v>
      </c>
      <c r="V2146" s="7" t="e">
        <f t="shared" si="72"/>
        <v>#N/A</v>
      </c>
      <c r="W2146" s="4"/>
      <c r="X2146" s="4"/>
      <c r="Y2146" s="4"/>
      <c r="Z2146" s="4"/>
      <c r="AA2146" s="4"/>
      <c r="AB2146" s="4"/>
      <c r="AC2146" s="4"/>
      <c r="AD2146" s="15"/>
    </row>
    <row r="2147" spans="2:30" ht="12.75">
      <c r="B2147" s="18"/>
      <c r="C2147" s="22">
        <v>0</v>
      </c>
      <c r="D2147" s="22">
        <v>0</v>
      </c>
      <c r="E2147" s="22">
        <v>0</v>
      </c>
      <c r="F2147" s="22">
        <v>0</v>
      </c>
      <c r="G2147" s="22">
        <v>0</v>
      </c>
      <c r="H2147" s="22">
        <v>0</v>
      </c>
      <c r="I2147" s="22">
        <v>0</v>
      </c>
      <c r="J2147" s="22">
        <v>0</v>
      </c>
      <c r="K2147" s="22">
        <v>0</v>
      </c>
      <c r="L2147" s="22">
        <v>0</v>
      </c>
      <c r="M2147" s="22">
        <v>0</v>
      </c>
      <c r="N2147" s="22">
        <v>0</v>
      </c>
      <c r="O2147" s="22">
        <v>0</v>
      </c>
      <c r="P2147" s="22">
        <v>0</v>
      </c>
      <c r="Q2147" s="22">
        <v>0</v>
      </c>
      <c r="R2147" s="22">
        <v>0</v>
      </c>
      <c r="S2147" s="22">
        <v>0</v>
      </c>
      <c r="T2147" s="22">
        <v>0</v>
      </c>
      <c r="U2147" s="22"/>
      <c r="V2147" s="7">
        <f t="shared" si="72"/>
      </c>
      <c r="W2147" s="4"/>
      <c r="X2147" s="4"/>
      <c r="Y2147" s="4"/>
      <c r="Z2147" s="4"/>
      <c r="AA2147" s="4"/>
      <c r="AB2147" s="4"/>
      <c r="AC2147" s="4"/>
      <c r="AD2147" s="15"/>
    </row>
    <row r="2148" spans="2:30" ht="12.75">
      <c r="B2148" s="20" t="e">
        <f>LOOKUP(H2082,C2148:T2148,C2149:T2149)</f>
        <v>#N/A</v>
      </c>
      <c r="C2148" s="16">
        <v>10</v>
      </c>
      <c r="D2148" s="16">
        <v>20</v>
      </c>
      <c r="E2148" s="16">
        <v>30</v>
      </c>
      <c r="F2148" s="16">
        <v>40</v>
      </c>
      <c r="G2148" s="16">
        <v>50</v>
      </c>
      <c r="H2148" s="16">
        <v>60</v>
      </c>
      <c r="I2148" s="23">
        <v>70</v>
      </c>
      <c r="J2148" s="23">
        <v>80</v>
      </c>
      <c r="K2148" s="23">
        <v>90</v>
      </c>
      <c r="L2148" s="23">
        <v>100</v>
      </c>
      <c r="M2148" s="23">
        <v>110</v>
      </c>
      <c r="N2148" s="23">
        <v>120</v>
      </c>
      <c r="O2148" s="23">
        <v>130</v>
      </c>
      <c r="P2148" s="23">
        <v>140</v>
      </c>
      <c r="Q2148" s="23">
        <v>150</v>
      </c>
      <c r="R2148" s="23">
        <v>160</v>
      </c>
      <c r="S2148" s="23">
        <v>170</v>
      </c>
      <c r="T2148" s="23">
        <v>180</v>
      </c>
      <c r="U2148" s="16" t="s">
        <v>25</v>
      </c>
      <c r="V2148" s="7" t="e">
        <f t="shared" si="72"/>
        <v>#N/A</v>
      </c>
      <c r="W2148" s="4"/>
      <c r="X2148" s="4"/>
      <c r="Y2148" s="4"/>
      <c r="Z2148" s="4"/>
      <c r="AA2148" s="4"/>
      <c r="AB2148" s="4"/>
      <c r="AC2148" s="4"/>
      <c r="AD2148" s="15"/>
    </row>
    <row r="2149" spans="2:30" ht="12.75">
      <c r="B2149" s="21"/>
      <c r="C2149" s="16">
        <v>0</v>
      </c>
      <c r="D2149" s="16">
        <v>0</v>
      </c>
      <c r="E2149" s="16">
        <v>0</v>
      </c>
      <c r="F2149" s="16">
        <v>0</v>
      </c>
      <c r="G2149" s="16">
        <v>0</v>
      </c>
      <c r="H2149" s="16">
        <v>0</v>
      </c>
      <c r="I2149" s="16">
        <v>0</v>
      </c>
      <c r="J2149" s="16">
        <v>0</v>
      </c>
      <c r="K2149" s="16">
        <v>0</v>
      </c>
      <c r="L2149" s="16">
        <v>0</v>
      </c>
      <c r="M2149" s="16">
        <v>0</v>
      </c>
      <c r="N2149" s="16">
        <v>0</v>
      </c>
      <c r="O2149" s="16">
        <v>0</v>
      </c>
      <c r="P2149" s="16">
        <v>0</v>
      </c>
      <c r="Q2149" s="16">
        <v>0</v>
      </c>
      <c r="R2149" s="16">
        <v>0</v>
      </c>
      <c r="S2149" s="16">
        <v>0</v>
      </c>
      <c r="T2149" s="16">
        <v>0</v>
      </c>
      <c r="U2149" s="16"/>
      <c r="V2149" s="7">
        <f t="shared" si="72"/>
      </c>
      <c r="W2149" s="4"/>
      <c r="X2149" s="4"/>
      <c r="Y2149" s="4"/>
      <c r="Z2149" s="4"/>
      <c r="AA2149" s="4"/>
      <c r="AB2149" s="4"/>
      <c r="AC2149" s="4"/>
      <c r="AD2149" s="15"/>
    </row>
    <row r="2150" spans="2:30" ht="12.75">
      <c r="B2150" s="18" t="e">
        <f>LOOKUP(H2082,C2150:T2150,C2151:T2151)</f>
        <v>#N/A</v>
      </c>
      <c r="C2150" s="22">
        <v>10</v>
      </c>
      <c r="D2150" s="22">
        <v>20</v>
      </c>
      <c r="E2150" s="22">
        <v>30</v>
      </c>
      <c r="F2150" s="22">
        <v>40</v>
      </c>
      <c r="G2150" s="22">
        <v>50</v>
      </c>
      <c r="H2150" s="22">
        <v>60</v>
      </c>
      <c r="I2150" s="22">
        <v>70</v>
      </c>
      <c r="J2150" s="22">
        <v>80</v>
      </c>
      <c r="K2150" s="22">
        <v>90</v>
      </c>
      <c r="L2150" s="22">
        <v>100</v>
      </c>
      <c r="M2150" s="22">
        <v>110</v>
      </c>
      <c r="N2150" s="22">
        <v>120</v>
      </c>
      <c r="O2150" s="22">
        <v>130</v>
      </c>
      <c r="P2150" s="22">
        <v>140</v>
      </c>
      <c r="Q2150" s="22">
        <v>150</v>
      </c>
      <c r="R2150" s="22">
        <v>160</v>
      </c>
      <c r="S2150" s="22">
        <v>170</v>
      </c>
      <c r="T2150" s="22">
        <v>180</v>
      </c>
      <c r="U2150" s="22" t="s">
        <v>26</v>
      </c>
      <c r="V2150" s="7" t="e">
        <f t="shared" si="72"/>
        <v>#N/A</v>
      </c>
      <c r="W2150" s="4"/>
      <c r="X2150" s="4"/>
      <c r="Y2150" s="4"/>
      <c r="Z2150" s="4"/>
      <c r="AA2150" s="4"/>
      <c r="AB2150" s="4"/>
      <c r="AC2150" s="4"/>
      <c r="AD2150" s="15"/>
    </row>
    <row r="2151" spans="2:30" ht="12.75">
      <c r="B2151" s="18"/>
      <c r="C2151" s="22">
        <v>0</v>
      </c>
      <c r="D2151" s="22">
        <v>0</v>
      </c>
      <c r="E2151" s="22">
        <v>0</v>
      </c>
      <c r="F2151" s="22">
        <v>0</v>
      </c>
      <c r="G2151" s="22">
        <v>0</v>
      </c>
      <c r="H2151" s="22">
        <v>0</v>
      </c>
      <c r="I2151" s="22">
        <v>0</v>
      </c>
      <c r="J2151" s="22">
        <v>0</v>
      </c>
      <c r="K2151" s="22">
        <v>0</v>
      </c>
      <c r="L2151" s="22">
        <v>0</v>
      </c>
      <c r="M2151" s="22">
        <v>0</v>
      </c>
      <c r="N2151" s="22">
        <v>0</v>
      </c>
      <c r="O2151" s="22">
        <v>0</v>
      </c>
      <c r="P2151" s="22">
        <v>0</v>
      </c>
      <c r="Q2151" s="22">
        <v>0</v>
      </c>
      <c r="R2151" s="22">
        <v>0</v>
      </c>
      <c r="S2151" s="22">
        <v>0</v>
      </c>
      <c r="T2151" s="22">
        <v>0</v>
      </c>
      <c r="U2151" s="22"/>
      <c r="V2151" s="7">
        <f t="shared" si="72"/>
      </c>
      <c r="W2151" s="4"/>
      <c r="X2151" s="4"/>
      <c r="Y2151" s="4"/>
      <c r="Z2151" s="4"/>
      <c r="AA2151" s="4"/>
      <c r="AB2151" s="4"/>
      <c r="AC2151" s="4"/>
      <c r="AD2151" s="15"/>
    </row>
    <row r="2152" spans="2:30" ht="12.75">
      <c r="B2152" s="20" t="e">
        <f>LOOKUP(H2082,C2152:T2152,C2153:T2153)</f>
        <v>#N/A</v>
      </c>
      <c r="C2152" s="16">
        <v>10</v>
      </c>
      <c r="D2152" s="16">
        <v>20</v>
      </c>
      <c r="E2152" s="16">
        <v>30</v>
      </c>
      <c r="F2152" s="16">
        <v>40</v>
      </c>
      <c r="G2152" s="16">
        <v>50</v>
      </c>
      <c r="H2152" s="16">
        <v>60</v>
      </c>
      <c r="I2152" s="23">
        <v>70</v>
      </c>
      <c r="J2152" s="23">
        <v>80</v>
      </c>
      <c r="K2152" s="23">
        <v>90</v>
      </c>
      <c r="L2152" s="23">
        <v>100</v>
      </c>
      <c r="M2152" s="23">
        <v>110</v>
      </c>
      <c r="N2152" s="23">
        <v>120</v>
      </c>
      <c r="O2152" s="23">
        <v>130</v>
      </c>
      <c r="P2152" s="23">
        <v>140</v>
      </c>
      <c r="Q2152" s="23">
        <v>150</v>
      </c>
      <c r="R2152" s="23">
        <v>160</v>
      </c>
      <c r="S2152" s="23">
        <v>170</v>
      </c>
      <c r="T2152" s="23">
        <v>180</v>
      </c>
      <c r="U2152" s="16" t="s">
        <v>27</v>
      </c>
      <c r="V2152" s="7" t="e">
        <f t="shared" si="72"/>
        <v>#N/A</v>
      </c>
      <c r="W2152" s="4"/>
      <c r="X2152" s="4"/>
      <c r="Y2152" s="4"/>
      <c r="Z2152" s="4"/>
      <c r="AA2152" s="4"/>
      <c r="AB2152" s="4"/>
      <c r="AC2152" s="4"/>
      <c r="AD2152" s="15"/>
    </row>
    <row r="2153" spans="2:30" ht="12.75">
      <c r="B2153" s="21"/>
      <c r="C2153" s="16">
        <v>0</v>
      </c>
      <c r="D2153" s="16">
        <v>0</v>
      </c>
      <c r="E2153" s="16">
        <v>0</v>
      </c>
      <c r="F2153" s="16">
        <v>0</v>
      </c>
      <c r="G2153" s="16">
        <v>0</v>
      </c>
      <c r="H2153" s="16">
        <v>0</v>
      </c>
      <c r="I2153" s="16">
        <v>0</v>
      </c>
      <c r="J2153" s="16">
        <v>0</v>
      </c>
      <c r="K2153" s="16">
        <v>0</v>
      </c>
      <c r="L2153" s="16">
        <v>0</v>
      </c>
      <c r="M2153" s="16">
        <v>0</v>
      </c>
      <c r="N2153" s="16">
        <v>0</v>
      </c>
      <c r="O2153" s="16">
        <v>0</v>
      </c>
      <c r="P2153" s="16">
        <v>0</v>
      </c>
      <c r="Q2153" s="16">
        <v>0</v>
      </c>
      <c r="R2153" s="16">
        <v>0</v>
      </c>
      <c r="S2153" s="16">
        <v>0</v>
      </c>
      <c r="T2153" s="16">
        <v>0</v>
      </c>
      <c r="U2153" s="16"/>
      <c r="V2153" s="7">
        <f t="shared" si="72"/>
      </c>
      <c r="W2153" s="4"/>
      <c r="X2153" s="4"/>
      <c r="Y2153" s="4"/>
      <c r="Z2153" s="4"/>
      <c r="AA2153" s="4"/>
      <c r="AB2153" s="4"/>
      <c r="AC2153" s="4"/>
      <c r="AD2153" s="15"/>
    </row>
    <row r="2154" spans="2:30" ht="12.75">
      <c r="B2154" s="18" t="e">
        <f>LOOKUP(H2082,C2154:T2154,C2155:T2155)</f>
        <v>#N/A</v>
      </c>
      <c r="C2154" s="22">
        <v>10</v>
      </c>
      <c r="D2154" s="22">
        <v>20</v>
      </c>
      <c r="E2154" s="22">
        <v>30</v>
      </c>
      <c r="F2154" s="22">
        <v>40</v>
      </c>
      <c r="G2154" s="22">
        <v>50</v>
      </c>
      <c r="H2154" s="22">
        <v>60</v>
      </c>
      <c r="I2154" s="22">
        <v>70</v>
      </c>
      <c r="J2154" s="22">
        <v>80</v>
      </c>
      <c r="K2154" s="22">
        <v>90</v>
      </c>
      <c r="L2154" s="22">
        <v>100</v>
      </c>
      <c r="M2154" s="22">
        <v>110</v>
      </c>
      <c r="N2154" s="22">
        <v>120</v>
      </c>
      <c r="O2154" s="22">
        <v>130</v>
      </c>
      <c r="P2154" s="22">
        <v>140</v>
      </c>
      <c r="Q2154" s="22">
        <v>150</v>
      </c>
      <c r="R2154" s="22">
        <v>160</v>
      </c>
      <c r="S2154" s="22">
        <v>170</v>
      </c>
      <c r="T2154" s="22">
        <v>180</v>
      </c>
      <c r="U2154" s="22" t="s">
        <v>28</v>
      </c>
      <c r="V2154" s="7" t="e">
        <f t="shared" si="72"/>
        <v>#N/A</v>
      </c>
      <c r="W2154" s="4"/>
      <c r="X2154" s="4"/>
      <c r="Y2154" s="4"/>
      <c r="Z2154" s="4"/>
      <c r="AA2154" s="4"/>
      <c r="AB2154" s="4"/>
      <c r="AC2154" s="4"/>
      <c r="AD2154" s="15"/>
    </row>
    <row r="2155" spans="2:30" ht="12.75">
      <c r="B2155" s="18"/>
      <c r="C2155" s="22">
        <v>0</v>
      </c>
      <c r="D2155" s="22">
        <v>0</v>
      </c>
      <c r="E2155" s="22">
        <v>0</v>
      </c>
      <c r="F2155" s="22">
        <v>0</v>
      </c>
      <c r="G2155" s="22">
        <v>0</v>
      </c>
      <c r="H2155" s="22">
        <v>0</v>
      </c>
      <c r="I2155" s="22">
        <v>0</v>
      </c>
      <c r="J2155" s="22">
        <v>0</v>
      </c>
      <c r="K2155" s="22">
        <v>0</v>
      </c>
      <c r="L2155" s="22">
        <v>0</v>
      </c>
      <c r="M2155" s="22">
        <v>0</v>
      </c>
      <c r="N2155" s="22">
        <v>0</v>
      </c>
      <c r="O2155" s="22">
        <v>0</v>
      </c>
      <c r="P2155" s="22">
        <v>0</v>
      </c>
      <c r="Q2155" s="22">
        <v>0</v>
      </c>
      <c r="R2155" s="22">
        <v>0</v>
      </c>
      <c r="S2155" s="22">
        <v>0</v>
      </c>
      <c r="T2155" s="22">
        <v>0</v>
      </c>
      <c r="U2155" s="22"/>
      <c r="V2155" s="7">
        <f t="shared" si="72"/>
      </c>
      <c r="W2155" s="4"/>
      <c r="X2155" s="4"/>
      <c r="Y2155" s="4"/>
      <c r="Z2155" s="4"/>
      <c r="AA2155" s="4"/>
      <c r="AB2155" s="4"/>
      <c r="AC2155" s="4"/>
      <c r="AD2155" s="15"/>
    </row>
    <row r="2156" spans="2:30" ht="12.75">
      <c r="B2156" s="20" t="e">
        <f>LOOKUP(H2082,C2156:T2156,C2157:T2157)</f>
        <v>#N/A</v>
      </c>
      <c r="C2156" s="16">
        <v>10</v>
      </c>
      <c r="D2156" s="16">
        <v>20</v>
      </c>
      <c r="E2156" s="16">
        <v>30</v>
      </c>
      <c r="F2156" s="16">
        <v>40</v>
      </c>
      <c r="G2156" s="16">
        <v>50</v>
      </c>
      <c r="H2156" s="16">
        <v>60</v>
      </c>
      <c r="I2156" s="23">
        <v>70</v>
      </c>
      <c r="J2156" s="23">
        <v>80</v>
      </c>
      <c r="K2156" s="23">
        <v>90</v>
      </c>
      <c r="L2156" s="23">
        <v>100</v>
      </c>
      <c r="M2156" s="23">
        <v>110</v>
      </c>
      <c r="N2156" s="23">
        <v>120</v>
      </c>
      <c r="O2156" s="23">
        <v>130</v>
      </c>
      <c r="P2156" s="23">
        <v>140</v>
      </c>
      <c r="Q2156" s="23">
        <v>150</v>
      </c>
      <c r="R2156" s="23">
        <v>160</v>
      </c>
      <c r="S2156" s="23">
        <v>170</v>
      </c>
      <c r="T2156" s="23">
        <v>180</v>
      </c>
      <c r="U2156" s="16" t="s">
        <v>29</v>
      </c>
      <c r="V2156" s="7" t="e">
        <f t="shared" si="72"/>
        <v>#N/A</v>
      </c>
      <c r="W2156" s="4"/>
      <c r="X2156" s="4"/>
      <c r="Y2156" s="4"/>
      <c r="Z2156" s="4"/>
      <c r="AA2156" s="4"/>
      <c r="AB2156" s="4"/>
      <c r="AC2156" s="4"/>
      <c r="AD2156" s="15"/>
    </row>
    <row r="2157" spans="2:30" ht="12.75">
      <c r="B2157" s="21"/>
      <c r="C2157" s="16">
        <v>0</v>
      </c>
      <c r="D2157" s="16">
        <v>0</v>
      </c>
      <c r="E2157" s="16">
        <v>0</v>
      </c>
      <c r="F2157" s="16">
        <v>0</v>
      </c>
      <c r="G2157" s="16">
        <v>0</v>
      </c>
      <c r="H2157" s="16">
        <v>0</v>
      </c>
      <c r="I2157" s="16">
        <v>0</v>
      </c>
      <c r="J2157" s="16">
        <v>0</v>
      </c>
      <c r="K2157" s="16">
        <v>0</v>
      </c>
      <c r="L2157" s="16">
        <v>0</v>
      </c>
      <c r="M2157" s="16">
        <v>0</v>
      </c>
      <c r="N2157" s="16">
        <v>0</v>
      </c>
      <c r="O2157" s="16">
        <v>0</v>
      </c>
      <c r="P2157" s="16">
        <v>0</v>
      </c>
      <c r="Q2157" s="16">
        <v>0</v>
      </c>
      <c r="R2157" s="16">
        <v>0</v>
      </c>
      <c r="S2157" s="16">
        <v>0</v>
      </c>
      <c r="T2157" s="16">
        <v>0</v>
      </c>
      <c r="U2157" s="16"/>
      <c r="V2157" s="7">
        <f t="shared" si="72"/>
      </c>
      <c r="W2157" s="4"/>
      <c r="X2157" s="4"/>
      <c r="Y2157" s="4"/>
      <c r="Z2157" s="4"/>
      <c r="AA2157" s="4"/>
      <c r="AB2157" s="4"/>
      <c r="AC2157" s="4"/>
      <c r="AD2157" s="15"/>
    </row>
    <row r="2158" spans="2:30" ht="12.75">
      <c r="B2158" s="18" t="e">
        <f>LOOKUP(H2082,C2158:T2158,C2159:T2159)</f>
        <v>#N/A</v>
      </c>
      <c r="C2158" s="22">
        <v>10</v>
      </c>
      <c r="D2158" s="22">
        <v>20</v>
      </c>
      <c r="E2158" s="22">
        <v>30</v>
      </c>
      <c r="F2158" s="22">
        <v>40</v>
      </c>
      <c r="G2158" s="22">
        <v>50</v>
      </c>
      <c r="H2158" s="22">
        <v>60</v>
      </c>
      <c r="I2158" s="22">
        <v>70</v>
      </c>
      <c r="J2158" s="22">
        <v>80</v>
      </c>
      <c r="K2158" s="22">
        <v>90</v>
      </c>
      <c r="L2158" s="22">
        <v>100</v>
      </c>
      <c r="M2158" s="22">
        <v>110</v>
      </c>
      <c r="N2158" s="22">
        <v>120</v>
      </c>
      <c r="O2158" s="22">
        <v>130</v>
      </c>
      <c r="P2158" s="22">
        <v>140</v>
      </c>
      <c r="Q2158" s="22">
        <v>150</v>
      </c>
      <c r="R2158" s="22">
        <v>160</v>
      </c>
      <c r="S2158" s="22">
        <v>170</v>
      </c>
      <c r="T2158" s="22">
        <v>180</v>
      </c>
      <c r="U2158" s="22" t="s">
        <v>30</v>
      </c>
      <c r="V2158" s="7" t="e">
        <f t="shared" si="72"/>
        <v>#N/A</v>
      </c>
      <c r="W2158" s="4"/>
      <c r="X2158" s="4"/>
      <c r="Y2158" s="4"/>
      <c r="Z2158" s="4"/>
      <c r="AA2158" s="4"/>
      <c r="AB2158" s="4"/>
      <c r="AC2158" s="4"/>
      <c r="AD2158" s="15"/>
    </row>
    <row r="2159" spans="2:30" ht="12.75">
      <c r="B2159" s="18"/>
      <c r="C2159" s="22">
        <v>0</v>
      </c>
      <c r="D2159" s="22">
        <v>0</v>
      </c>
      <c r="E2159" s="22">
        <v>0</v>
      </c>
      <c r="F2159" s="22">
        <v>0</v>
      </c>
      <c r="G2159" s="22">
        <v>0</v>
      </c>
      <c r="H2159" s="22">
        <v>0</v>
      </c>
      <c r="I2159" s="22">
        <v>0</v>
      </c>
      <c r="J2159" s="22">
        <v>0</v>
      </c>
      <c r="K2159" s="22">
        <v>0</v>
      </c>
      <c r="L2159" s="22">
        <v>0</v>
      </c>
      <c r="M2159" s="22">
        <v>0</v>
      </c>
      <c r="N2159" s="22">
        <v>0</v>
      </c>
      <c r="O2159" s="22">
        <v>0</v>
      </c>
      <c r="P2159" s="22">
        <v>0</v>
      </c>
      <c r="Q2159" s="22">
        <v>0</v>
      </c>
      <c r="R2159" s="22">
        <v>0</v>
      </c>
      <c r="S2159" s="22">
        <v>0</v>
      </c>
      <c r="T2159" s="22">
        <v>0</v>
      </c>
      <c r="U2159" s="22"/>
      <c r="V2159" s="7">
        <f t="shared" si="72"/>
      </c>
      <c r="W2159" s="4"/>
      <c r="X2159" s="4"/>
      <c r="Y2159" s="4"/>
      <c r="Z2159" s="4"/>
      <c r="AA2159" s="4"/>
      <c r="AB2159" s="4"/>
      <c r="AC2159" s="4"/>
      <c r="AD2159" s="15"/>
    </row>
    <row r="2160" spans="2:30" ht="12.75">
      <c r="B2160" s="20" t="e">
        <f>LOOKUP(H2082,C2160:T2160,C2161:T2161)</f>
        <v>#N/A</v>
      </c>
      <c r="C2160" s="16">
        <v>10</v>
      </c>
      <c r="D2160" s="16">
        <v>20</v>
      </c>
      <c r="E2160" s="16">
        <v>30</v>
      </c>
      <c r="F2160" s="16">
        <v>40</v>
      </c>
      <c r="G2160" s="16">
        <v>50</v>
      </c>
      <c r="H2160" s="16">
        <v>60</v>
      </c>
      <c r="I2160" s="23">
        <v>70</v>
      </c>
      <c r="J2160" s="23">
        <v>80</v>
      </c>
      <c r="K2160" s="23">
        <v>90</v>
      </c>
      <c r="L2160" s="23">
        <v>100</v>
      </c>
      <c r="M2160" s="23">
        <v>110</v>
      </c>
      <c r="N2160" s="23">
        <v>120</v>
      </c>
      <c r="O2160" s="23">
        <v>130</v>
      </c>
      <c r="P2160" s="23">
        <v>140</v>
      </c>
      <c r="Q2160" s="23">
        <v>150</v>
      </c>
      <c r="R2160" s="23">
        <v>160</v>
      </c>
      <c r="S2160" s="23">
        <v>170</v>
      </c>
      <c r="T2160" s="23">
        <v>180</v>
      </c>
      <c r="U2160" s="16" t="s">
        <v>31</v>
      </c>
      <c r="V2160" s="7" t="e">
        <f t="shared" si="72"/>
        <v>#N/A</v>
      </c>
      <c r="W2160" s="4"/>
      <c r="X2160" s="4"/>
      <c r="Y2160" s="4"/>
      <c r="Z2160" s="4"/>
      <c r="AA2160" s="4"/>
      <c r="AB2160" s="4"/>
      <c r="AC2160" s="4"/>
      <c r="AD2160" s="15"/>
    </row>
    <row r="2161" spans="2:30" ht="12.75">
      <c r="B2161" s="21"/>
      <c r="C2161" s="16">
        <v>0</v>
      </c>
      <c r="D2161" s="16">
        <v>0</v>
      </c>
      <c r="E2161" s="16">
        <v>0</v>
      </c>
      <c r="F2161" s="16">
        <v>0</v>
      </c>
      <c r="G2161" s="16">
        <v>0</v>
      </c>
      <c r="H2161" s="16">
        <v>0</v>
      </c>
      <c r="I2161" s="16">
        <v>0</v>
      </c>
      <c r="J2161" s="16">
        <v>0</v>
      </c>
      <c r="K2161" s="16">
        <v>0</v>
      </c>
      <c r="L2161" s="16">
        <v>0</v>
      </c>
      <c r="M2161" s="16">
        <v>0</v>
      </c>
      <c r="N2161" s="16">
        <v>0</v>
      </c>
      <c r="O2161" s="16">
        <v>0</v>
      </c>
      <c r="P2161" s="16">
        <v>0</v>
      </c>
      <c r="Q2161" s="16">
        <v>0</v>
      </c>
      <c r="R2161" s="16">
        <v>0</v>
      </c>
      <c r="S2161" s="16">
        <v>0</v>
      </c>
      <c r="T2161" s="16">
        <v>0</v>
      </c>
      <c r="U2161" s="16"/>
      <c r="V2161" s="7">
        <f t="shared" si="72"/>
      </c>
      <c r="W2161" s="4"/>
      <c r="X2161" s="4"/>
      <c r="Y2161" s="4"/>
      <c r="Z2161" s="4"/>
      <c r="AA2161" s="4"/>
      <c r="AB2161" s="4"/>
      <c r="AC2161" s="4"/>
      <c r="AD2161" s="15"/>
    </row>
    <row r="2162" spans="2:30" ht="12.75">
      <c r="B2162" s="18" t="e">
        <f>LOOKUP(H2082,C2162:T2162,C2163:T2163)</f>
        <v>#N/A</v>
      </c>
      <c r="C2162" s="22">
        <v>10</v>
      </c>
      <c r="D2162" s="22">
        <v>20</v>
      </c>
      <c r="E2162" s="22">
        <v>30</v>
      </c>
      <c r="F2162" s="22">
        <v>40</v>
      </c>
      <c r="G2162" s="22">
        <v>50</v>
      </c>
      <c r="H2162" s="22">
        <v>60</v>
      </c>
      <c r="I2162" s="22">
        <v>70</v>
      </c>
      <c r="J2162" s="22">
        <v>80</v>
      </c>
      <c r="K2162" s="22">
        <v>90</v>
      </c>
      <c r="L2162" s="22">
        <v>100</v>
      </c>
      <c r="M2162" s="22">
        <v>110</v>
      </c>
      <c r="N2162" s="22">
        <v>120</v>
      </c>
      <c r="O2162" s="22">
        <v>130</v>
      </c>
      <c r="P2162" s="22">
        <v>140</v>
      </c>
      <c r="Q2162" s="22">
        <v>150</v>
      </c>
      <c r="R2162" s="22">
        <v>160</v>
      </c>
      <c r="S2162" s="22">
        <v>170</v>
      </c>
      <c r="T2162" s="22">
        <v>180</v>
      </c>
      <c r="U2162" s="22" t="s">
        <v>32</v>
      </c>
      <c r="V2162" s="7" t="e">
        <f t="shared" si="72"/>
        <v>#N/A</v>
      </c>
      <c r="W2162" s="4"/>
      <c r="X2162" s="4"/>
      <c r="Y2162" s="4"/>
      <c r="Z2162" s="4"/>
      <c r="AA2162" s="4"/>
      <c r="AB2162" s="4"/>
      <c r="AC2162" s="4"/>
      <c r="AD2162" s="15"/>
    </row>
    <row r="2163" spans="2:30" ht="12.75">
      <c r="B2163" s="18"/>
      <c r="C2163" s="22">
        <v>0</v>
      </c>
      <c r="D2163" s="22">
        <v>0</v>
      </c>
      <c r="E2163" s="22">
        <v>0</v>
      </c>
      <c r="F2163" s="22">
        <v>0</v>
      </c>
      <c r="G2163" s="22">
        <v>0</v>
      </c>
      <c r="H2163" s="22">
        <v>0</v>
      </c>
      <c r="I2163" s="22">
        <v>0</v>
      </c>
      <c r="J2163" s="22">
        <v>0</v>
      </c>
      <c r="K2163" s="22">
        <v>0</v>
      </c>
      <c r="L2163" s="22">
        <v>0</v>
      </c>
      <c r="M2163" s="22">
        <v>0</v>
      </c>
      <c r="N2163" s="22">
        <v>0</v>
      </c>
      <c r="O2163" s="22">
        <v>0</v>
      </c>
      <c r="P2163" s="22">
        <v>0</v>
      </c>
      <c r="Q2163" s="22">
        <v>0</v>
      </c>
      <c r="R2163" s="22">
        <v>0</v>
      </c>
      <c r="S2163" s="22">
        <v>0</v>
      </c>
      <c r="T2163" s="22">
        <v>0</v>
      </c>
      <c r="U2163" s="22"/>
      <c r="V2163" s="7">
        <f t="shared" si="72"/>
      </c>
      <c r="W2163" s="4"/>
      <c r="X2163" s="4"/>
      <c r="Y2163" s="4"/>
      <c r="Z2163" s="4"/>
      <c r="AA2163" s="4"/>
      <c r="AB2163" s="4"/>
      <c r="AC2163" s="4"/>
      <c r="AD2163" s="15"/>
    </row>
    <row r="2164" spans="2:30" ht="12.75">
      <c r="B2164" s="20" t="e">
        <f>LOOKUP(H2082,C2164:T2164,C2165:T2165)</f>
        <v>#N/A</v>
      </c>
      <c r="C2164" s="16">
        <v>10</v>
      </c>
      <c r="D2164" s="16">
        <v>20</v>
      </c>
      <c r="E2164" s="16">
        <v>30</v>
      </c>
      <c r="F2164" s="16">
        <v>40</v>
      </c>
      <c r="G2164" s="16">
        <v>50</v>
      </c>
      <c r="H2164" s="16">
        <v>60</v>
      </c>
      <c r="I2164" s="23">
        <v>70</v>
      </c>
      <c r="J2164" s="23">
        <v>80</v>
      </c>
      <c r="K2164" s="23">
        <v>90</v>
      </c>
      <c r="L2164" s="23">
        <v>100</v>
      </c>
      <c r="M2164" s="23">
        <v>110</v>
      </c>
      <c r="N2164" s="23">
        <v>120</v>
      </c>
      <c r="O2164" s="23">
        <v>130</v>
      </c>
      <c r="P2164" s="23">
        <v>140</v>
      </c>
      <c r="Q2164" s="23">
        <v>150</v>
      </c>
      <c r="R2164" s="23">
        <v>160</v>
      </c>
      <c r="S2164" s="23">
        <v>170</v>
      </c>
      <c r="T2164" s="23">
        <v>180</v>
      </c>
      <c r="U2164" s="16" t="s">
        <v>33</v>
      </c>
      <c r="V2164" s="7" t="e">
        <f t="shared" si="72"/>
        <v>#N/A</v>
      </c>
      <c r="W2164" s="4"/>
      <c r="X2164" s="4"/>
      <c r="Y2164" s="4"/>
      <c r="Z2164" s="4"/>
      <c r="AA2164" s="4"/>
      <c r="AB2164" s="4"/>
      <c r="AC2164" s="4"/>
      <c r="AD2164" s="15"/>
    </row>
    <row r="2165" spans="2:30" ht="12.75">
      <c r="B2165" s="21"/>
      <c r="C2165" s="16">
        <v>0</v>
      </c>
      <c r="D2165" s="16">
        <v>0</v>
      </c>
      <c r="E2165" s="16">
        <v>0</v>
      </c>
      <c r="F2165" s="16">
        <v>0</v>
      </c>
      <c r="G2165" s="16">
        <v>0</v>
      </c>
      <c r="H2165" s="16">
        <v>0</v>
      </c>
      <c r="I2165" s="16">
        <v>0</v>
      </c>
      <c r="J2165" s="16">
        <v>0</v>
      </c>
      <c r="K2165" s="16">
        <v>0</v>
      </c>
      <c r="L2165" s="16">
        <v>0</v>
      </c>
      <c r="M2165" s="16">
        <v>0</v>
      </c>
      <c r="N2165" s="16">
        <v>0</v>
      </c>
      <c r="O2165" s="16">
        <v>0</v>
      </c>
      <c r="P2165" s="16">
        <v>0</v>
      </c>
      <c r="Q2165" s="16">
        <v>0</v>
      </c>
      <c r="R2165" s="16">
        <v>0</v>
      </c>
      <c r="S2165" s="16">
        <v>0</v>
      </c>
      <c r="T2165" s="16">
        <v>0</v>
      </c>
      <c r="U2165" s="16"/>
      <c r="V2165" s="7">
        <f t="shared" si="72"/>
      </c>
      <c r="W2165" s="4"/>
      <c r="X2165" s="4"/>
      <c r="Y2165" s="4"/>
      <c r="Z2165" s="4"/>
      <c r="AA2165" s="4"/>
      <c r="AB2165" s="4"/>
      <c r="AC2165" s="4"/>
      <c r="AD2165" s="15"/>
    </row>
    <row r="2166" spans="2:30" ht="12.75">
      <c r="B2166" s="18" t="e">
        <f>LOOKUP(H2082,C2166:T2166,C2167:T2167)</f>
        <v>#N/A</v>
      </c>
      <c r="C2166" s="22">
        <v>10</v>
      </c>
      <c r="D2166" s="22">
        <v>20</v>
      </c>
      <c r="E2166" s="22">
        <v>30</v>
      </c>
      <c r="F2166" s="22">
        <v>40</v>
      </c>
      <c r="G2166" s="22">
        <v>50</v>
      </c>
      <c r="H2166" s="22">
        <v>60</v>
      </c>
      <c r="I2166" s="22">
        <v>70</v>
      </c>
      <c r="J2166" s="22">
        <v>80</v>
      </c>
      <c r="K2166" s="22">
        <v>90</v>
      </c>
      <c r="L2166" s="22">
        <v>100</v>
      </c>
      <c r="M2166" s="22">
        <v>110</v>
      </c>
      <c r="N2166" s="22">
        <v>120</v>
      </c>
      <c r="O2166" s="22">
        <v>130</v>
      </c>
      <c r="P2166" s="22">
        <v>140</v>
      </c>
      <c r="Q2166" s="22">
        <v>150</v>
      </c>
      <c r="R2166" s="22">
        <v>160</v>
      </c>
      <c r="S2166" s="22">
        <v>170</v>
      </c>
      <c r="T2166" s="22">
        <v>180</v>
      </c>
      <c r="U2166" s="22" t="s">
        <v>34</v>
      </c>
      <c r="V2166" s="7" t="e">
        <f t="shared" si="72"/>
        <v>#N/A</v>
      </c>
      <c r="W2166" s="4"/>
      <c r="X2166" s="4"/>
      <c r="Y2166" s="4"/>
      <c r="Z2166" s="4"/>
      <c r="AA2166" s="4"/>
      <c r="AB2166" s="4"/>
      <c r="AC2166" s="4"/>
      <c r="AD2166" s="15"/>
    </row>
    <row r="2167" spans="2:30" ht="12.75">
      <c r="B2167" s="18"/>
      <c r="C2167" s="22">
        <v>0</v>
      </c>
      <c r="D2167" s="22">
        <v>0</v>
      </c>
      <c r="E2167" s="22">
        <v>0</v>
      </c>
      <c r="F2167" s="22">
        <v>0</v>
      </c>
      <c r="G2167" s="22">
        <v>0</v>
      </c>
      <c r="H2167" s="22">
        <v>0</v>
      </c>
      <c r="I2167" s="22">
        <v>0</v>
      </c>
      <c r="J2167" s="22">
        <v>0</v>
      </c>
      <c r="K2167" s="22">
        <v>0</v>
      </c>
      <c r="L2167" s="22">
        <v>0</v>
      </c>
      <c r="M2167" s="22">
        <v>0</v>
      </c>
      <c r="N2167" s="22">
        <v>0</v>
      </c>
      <c r="O2167" s="22">
        <v>0</v>
      </c>
      <c r="P2167" s="22">
        <v>0</v>
      </c>
      <c r="Q2167" s="22">
        <v>0</v>
      </c>
      <c r="R2167" s="22">
        <v>0</v>
      </c>
      <c r="S2167" s="22">
        <v>0</v>
      </c>
      <c r="T2167" s="22">
        <v>0</v>
      </c>
      <c r="U2167" s="22"/>
      <c r="V2167" s="7">
        <f t="shared" si="72"/>
      </c>
      <c r="W2167" s="4"/>
      <c r="X2167" s="4"/>
      <c r="Y2167" s="4"/>
      <c r="Z2167" s="4"/>
      <c r="AA2167" s="4"/>
      <c r="AB2167" s="4"/>
      <c r="AC2167" s="4"/>
      <c r="AD2167" s="15"/>
    </row>
    <row r="2168" spans="2:30" ht="12.75">
      <c r="B2168" s="20" t="e">
        <f>LOOKUP(H2082,C2168:T2168,C2169:T2169)</f>
        <v>#N/A</v>
      </c>
      <c r="C2168" s="16">
        <v>10</v>
      </c>
      <c r="D2168" s="16">
        <v>20</v>
      </c>
      <c r="E2168" s="16">
        <v>30</v>
      </c>
      <c r="F2168" s="16">
        <v>40</v>
      </c>
      <c r="G2168" s="16">
        <v>50</v>
      </c>
      <c r="H2168" s="16">
        <v>60</v>
      </c>
      <c r="I2168" s="23">
        <v>70</v>
      </c>
      <c r="J2168" s="23">
        <v>80</v>
      </c>
      <c r="K2168" s="23">
        <v>90</v>
      </c>
      <c r="L2168" s="23">
        <v>100</v>
      </c>
      <c r="M2168" s="23">
        <v>110</v>
      </c>
      <c r="N2168" s="23">
        <v>120</v>
      </c>
      <c r="O2168" s="23">
        <v>130</v>
      </c>
      <c r="P2168" s="23">
        <v>140</v>
      </c>
      <c r="Q2168" s="23">
        <v>150</v>
      </c>
      <c r="R2168" s="23">
        <v>160</v>
      </c>
      <c r="S2168" s="23">
        <v>170</v>
      </c>
      <c r="T2168" s="23">
        <v>180</v>
      </c>
      <c r="U2168" s="16" t="s">
        <v>35</v>
      </c>
      <c r="V2168" s="7" t="e">
        <f t="shared" si="72"/>
        <v>#N/A</v>
      </c>
      <c r="W2168" s="4"/>
      <c r="X2168" s="4"/>
      <c r="Y2168" s="4"/>
      <c r="Z2168" s="4"/>
      <c r="AA2168" s="4"/>
      <c r="AB2168" s="4"/>
      <c r="AC2168" s="4"/>
      <c r="AD2168" s="15"/>
    </row>
    <row r="2169" spans="2:30" ht="12.75">
      <c r="B2169" s="21"/>
      <c r="C2169" s="16">
        <v>0</v>
      </c>
      <c r="D2169" s="16">
        <v>0</v>
      </c>
      <c r="E2169" s="16">
        <v>0</v>
      </c>
      <c r="F2169" s="16">
        <v>0</v>
      </c>
      <c r="G2169" s="16">
        <v>0</v>
      </c>
      <c r="H2169" s="16">
        <v>0</v>
      </c>
      <c r="I2169" s="16">
        <v>0</v>
      </c>
      <c r="J2169" s="16">
        <v>0</v>
      </c>
      <c r="K2169" s="16">
        <v>0</v>
      </c>
      <c r="L2169" s="16">
        <v>0</v>
      </c>
      <c r="M2169" s="16">
        <v>0</v>
      </c>
      <c r="N2169" s="16">
        <v>0</v>
      </c>
      <c r="O2169" s="16">
        <v>0</v>
      </c>
      <c r="P2169" s="16">
        <v>0</v>
      </c>
      <c r="Q2169" s="16">
        <v>0</v>
      </c>
      <c r="R2169" s="16">
        <v>0</v>
      </c>
      <c r="S2169" s="16">
        <v>0</v>
      </c>
      <c r="T2169" s="16">
        <v>0</v>
      </c>
      <c r="U2169" s="16"/>
      <c r="V2169" s="7">
        <f t="shared" si="72"/>
      </c>
      <c r="W2169" s="4"/>
      <c r="X2169" s="4"/>
      <c r="Y2169" s="4"/>
      <c r="Z2169" s="4"/>
      <c r="AA2169" s="4"/>
      <c r="AB2169" s="4"/>
      <c r="AC2169" s="4"/>
      <c r="AD2169" s="15"/>
    </row>
    <row r="2170" spans="2:30" ht="12.75">
      <c r="B2170" s="18" t="e">
        <f>LOOKUP(H2082,C2170:T2170,C2171:T2171)</f>
        <v>#N/A</v>
      </c>
      <c r="C2170" s="22">
        <v>10</v>
      </c>
      <c r="D2170" s="22">
        <v>20</v>
      </c>
      <c r="E2170" s="22">
        <v>30</v>
      </c>
      <c r="F2170" s="22">
        <v>40</v>
      </c>
      <c r="G2170" s="22">
        <v>50</v>
      </c>
      <c r="H2170" s="22">
        <v>60</v>
      </c>
      <c r="I2170" s="22">
        <v>70</v>
      </c>
      <c r="J2170" s="22">
        <v>80</v>
      </c>
      <c r="K2170" s="22">
        <v>90</v>
      </c>
      <c r="L2170" s="22">
        <v>100</v>
      </c>
      <c r="M2170" s="22">
        <v>110</v>
      </c>
      <c r="N2170" s="22">
        <v>120</v>
      </c>
      <c r="O2170" s="22">
        <v>130</v>
      </c>
      <c r="P2170" s="22">
        <v>140</v>
      </c>
      <c r="Q2170" s="22">
        <v>150</v>
      </c>
      <c r="R2170" s="22">
        <v>160</v>
      </c>
      <c r="S2170" s="22">
        <v>170</v>
      </c>
      <c r="T2170" s="22">
        <v>180</v>
      </c>
      <c r="U2170" s="22" t="s">
        <v>36</v>
      </c>
      <c r="V2170" s="7" t="e">
        <f t="shared" si="72"/>
        <v>#N/A</v>
      </c>
      <c r="W2170" s="4"/>
      <c r="X2170" s="4"/>
      <c r="Y2170" s="4"/>
      <c r="Z2170" s="4"/>
      <c r="AA2170" s="4"/>
      <c r="AB2170" s="4"/>
      <c r="AC2170" s="4"/>
      <c r="AD2170" s="15"/>
    </row>
    <row r="2171" spans="2:30" ht="12.75">
      <c r="B2171" s="18"/>
      <c r="C2171" s="22">
        <v>0</v>
      </c>
      <c r="D2171" s="22">
        <v>0</v>
      </c>
      <c r="E2171" s="22">
        <v>0</v>
      </c>
      <c r="F2171" s="22">
        <v>0</v>
      </c>
      <c r="G2171" s="22">
        <v>0</v>
      </c>
      <c r="H2171" s="22">
        <v>0</v>
      </c>
      <c r="I2171" s="22">
        <v>0</v>
      </c>
      <c r="J2171" s="22">
        <v>0</v>
      </c>
      <c r="K2171" s="22">
        <v>0</v>
      </c>
      <c r="L2171" s="22">
        <v>0</v>
      </c>
      <c r="M2171" s="22">
        <v>0</v>
      </c>
      <c r="N2171" s="22">
        <v>0</v>
      </c>
      <c r="O2171" s="22">
        <v>0</v>
      </c>
      <c r="P2171" s="22">
        <v>0</v>
      </c>
      <c r="Q2171" s="22">
        <v>0</v>
      </c>
      <c r="R2171" s="22">
        <v>0</v>
      </c>
      <c r="S2171" s="22">
        <v>0</v>
      </c>
      <c r="T2171" s="22">
        <v>0</v>
      </c>
      <c r="U2171" s="22"/>
      <c r="V2171" s="7">
        <f t="shared" si="72"/>
      </c>
      <c r="W2171" s="4"/>
      <c r="X2171" s="4"/>
      <c r="Y2171" s="4"/>
      <c r="Z2171" s="4"/>
      <c r="AA2171" s="4"/>
      <c r="AB2171" s="4"/>
      <c r="AC2171" s="4"/>
      <c r="AD2171" s="15"/>
    </row>
    <row r="2172" spans="2:30" ht="12.75">
      <c r="B2172" s="20" t="e">
        <f>LOOKUP(H2082,C2172:T2172,C2173:T2173)</f>
        <v>#N/A</v>
      </c>
      <c r="C2172" s="16">
        <v>10</v>
      </c>
      <c r="D2172" s="16">
        <v>20</v>
      </c>
      <c r="E2172" s="16">
        <v>30</v>
      </c>
      <c r="F2172" s="16">
        <v>40</v>
      </c>
      <c r="G2172" s="16">
        <v>50</v>
      </c>
      <c r="H2172" s="16">
        <v>60</v>
      </c>
      <c r="I2172" s="23">
        <v>70</v>
      </c>
      <c r="J2172" s="23">
        <v>80</v>
      </c>
      <c r="K2172" s="23">
        <v>90</v>
      </c>
      <c r="L2172" s="23">
        <v>100</v>
      </c>
      <c r="M2172" s="23">
        <v>110</v>
      </c>
      <c r="N2172" s="23">
        <v>120</v>
      </c>
      <c r="O2172" s="23">
        <v>130</v>
      </c>
      <c r="P2172" s="23">
        <v>140</v>
      </c>
      <c r="Q2172" s="23">
        <v>150</v>
      </c>
      <c r="R2172" s="23">
        <v>160</v>
      </c>
      <c r="S2172" s="23">
        <v>170</v>
      </c>
      <c r="T2172" s="23">
        <v>180</v>
      </c>
      <c r="U2172" s="16" t="s">
        <v>37</v>
      </c>
      <c r="V2172" s="7" t="e">
        <f t="shared" si="72"/>
        <v>#N/A</v>
      </c>
      <c r="W2172" s="4"/>
      <c r="X2172" s="4"/>
      <c r="Y2172" s="4"/>
      <c r="Z2172" s="4"/>
      <c r="AA2172" s="4"/>
      <c r="AB2172" s="4"/>
      <c r="AC2172" s="4"/>
      <c r="AD2172" s="15"/>
    </row>
    <row r="2173" spans="2:30" ht="12.75">
      <c r="B2173" s="21"/>
      <c r="C2173" s="16">
        <v>0</v>
      </c>
      <c r="D2173" s="16">
        <v>0</v>
      </c>
      <c r="E2173" s="16">
        <v>0</v>
      </c>
      <c r="F2173" s="16">
        <v>0</v>
      </c>
      <c r="G2173" s="16">
        <v>0</v>
      </c>
      <c r="H2173" s="16">
        <v>0</v>
      </c>
      <c r="I2173" s="16">
        <v>0</v>
      </c>
      <c r="J2173" s="16">
        <v>0</v>
      </c>
      <c r="K2173" s="16">
        <v>0</v>
      </c>
      <c r="L2173" s="16">
        <v>0</v>
      </c>
      <c r="M2173" s="16">
        <v>0</v>
      </c>
      <c r="N2173" s="16">
        <v>0</v>
      </c>
      <c r="O2173" s="16">
        <v>0</v>
      </c>
      <c r="P2173" s="16">
        <v>0</v>
      </c>
      <c r="Q2173" s="16">
        <v>0</v>
      </c>
      <c r="R2173" s="16">
        <v>0</v>
      </c>
      <c r="S2173" s="16">
        <v>0</v>
      </c>
      <c r="T2173" s="16">
        <v>0</v>
      </c>
      <c r="U2173" s="16"/>
      <c r="V2173" s="7">
        <f t="shared" si="72"/>
      </c>
      <c r="W2173" s="4"/>
      <c r="X2173" s="4"/>
      <c r="Y2173" s="4"/>
      <c r="Z2173" s="4"/>
      <c r="AA2173" s="4"/>
      <c r="AB2173" s="4"/>
      <c r="AC2173" s="4"/>
      <c r="AD2173" s="15"/>
    </row>
    <row r="2174" spans="2:30" ht="12.75">
      <c r="B2174" s="18" t="e">
        <f>LOOKUP(H2082,C2174:T2174,C2175:T2175)</f>
        <v>#N/A</v>
      </c>
      <c r="C2174" s="22">
        <v>10</v>
      </c>
      <c r="D2174" s="22">
        <v>20</v>
      </c>
      <c r="E2174" s="22">
        <v>30</v>
      </c>
      <c r="F2174" s="22">
        <v>40</v>
      </c>
      <c r="G2174" s="22">
        <v>50</v>
      </c>
      <c r="H2174" s="22">
        <v>60</v>
      </c>
      <c r="I2174" s="22">
        <v>70</v>
      </c>
      <c r="J2174" s="22">
        <v>80</v>
      </c>
      <c r="K2174" s="22">
        <v>90</v>
      </c>
      <c r="L2174" s="22">
        <v>100</v>
      </c>
      <c r="M2174" s="22">
        <v>110</v>
      </c>
      <c r="N2174" s="22">
        <v>120</v>
      </c>
      <c r="O2174" s="22">
        <v>130</v>
      </c>
      <c r="P2174" s="22">
        <v>140</v>
      </c>
      <c r="Q2174" s="22">
        <v>150</v>
      </c>
      <c r="R2174" s="22">
        <v>160</v>
      </c>
      <c r="S2174" s="22">
        <v>170</v>
      </c>
      <c r="T2174" s="22">
        <v>180</v>
      </c>
      <c r="U2174" s="22" t="s">
        <v>38</v>
      </c>
      <c r="V2174" s="7" t="e">
        <f t="shared" si="72"/>
        <v>#N/A</v>
      </c>
      <c r="W2174" s="4"/>
      <c r="X2174" s="4"/>
      <c r="Y2174" s="4"/>
      <c r="Z2174" s="4"/>
      <c r="AA2174" s="4"/>
      <c r="AB2174" s="4"/>
      <c r="AC2174" s="4"/>
      <c r="AD2174" s="15"/>
    </row>
    <row r="2175" spans="2:30" ht="12.75">
      <c r="B2175" s="18"/>
      <c r="C2175" s="22">
        <v>0</v>
      </c>
      <c r="D2175" s="22">
        <v>0</v>
      </c>
      <c r="E2175" s="22">
        <v>0</v>
      </c>
      <c r="F2175" s="22">
        <v>0</v>
      </c>
      <c r="G2175" s="22">
        <v>0</v>
      </c>
      <c r="H2175" s="22">
        <v>0</v>
      </c>
      <c r="I2175" s="22">
        <v>0</v>
      </c>
      <c r="J2175" s="22">
        <v>0</v>
      </c>
      <c r="K2175" s="22">
        <v>0</v>
      </c>
      <c r="L2175" s="22">
        <v>0</v>
      </c>
      <c r="M2175" s="22">
        <v>0</v>
      </c>
      <c r="N2175" s="22">
        <v>0</v>
      </c>
      <c r="O2175" s="22">
        <v>0</v>
      </c>
      <c r="P2175" s="22">
        <v>0</v>
      </c>
      <c r="Q2175" s="22">
        <v>0</v>
      </c>
      <c r="R2175" s="22">
        <v>0</v>
      </c>
      <c r="S2175" s="22">
        <v>0</v>
      </c>
      <c r="T2175" s="22">
        <v>0</v>
      </c>
      <c r="U2175" s="22"/>
      <c r="V2175" s="7">
        <f t="shared" si="72"/>
      </c>
      <c r="W2175" s="4"/>
      <c r="X2175" s="4"/>
      <c r="Y2175" s="4"/>
      <c r="Z2175" s="4"/>
      <c r="AA2175" s="4"/>
      <c r="AB2175" s="4"/>
      <c r="AC2175" s="4"/>
      <c r="AD2175" s="15"/>
    </row>
    <row r="2176" spans="2:30" ht="12.75">
      <c r="B2176" s="20" t="e">
        <f>LOOKUP(H2082,C2176:T2176,C2177:T2177)</f>
        <v>#N/A</v>
      </c>
      <c r="C2176" s="16">
        <v>10</v>
      </c>
      <c r="D2176" s="16">
        <v>20</v>
      </c>
      <c r="E2176" s="16">
        <v>30</v>
      </c>
      <c r="F2176" s="16">
        <v>40</v>
      </c>
      <c r="G2176" s="16">
        <v>50</v>
      </c>
      <c r="H2176" s="16">
        <v>60</v>
      </c>
      <c r="I2176" s="23">
        <v>70</v>
      </c>
      <c r="J2176" s="23">
        <v>80</v>
      </c>
      <c r="K2176" s="23">
        <v>90</v>
      </c>
      <c r="L2176" s="23">
        <v>100</v>
      </c>
      <c r="M2176" s="23">
        <v>110</v>
      </c>
      <c r="N2176" s="23">
        <v>120</v>
      </c>
      <c r="O2176" s="23">
        <v>130</v>
      </c>
      <c r="P2176" s="23">
        <v>140</v>
      </c>
      <c r="Q2176" s="23">
        <v>150</v>
      </c>
      <c r="R2176" s="23">
        <v>160</v>
      </c>
      <c r="S2176" s="23">
        <v>170</v>
      </c>
      <c r="T2176" s="23">
        <v>180</v>
      </c>
      <c r="U2176" s="16" t="s">
        <v>39</v>
      </c>
      <c r="V2176" s="7" t="e">
        <f t="shared" si="72"/>
        <v>#N/A</v>
      </c>
      <c r="W2176" s="4"/>
      <c r="X2176" s="4"/>
      <c r="Y2176" s="4"/>
      <c r="Z2176" s="4"/>
      <c r="AA2176" s="4"/>
      <c r="AB2176" s="4"/>
      <c r="AC2176" s="4"/>
      <c r="AD2176" s="15"/>
    </row>
    <row r="2177" spans="2:30" ht="12.75">
      <c r="B2177" s="29"/>
      <c r="C2177" s="24">
        <v>0</v>
      </c>
      <c r="D2177" s="24">
        <v>0</v>
      </c>
      <c r="E2177" s="24">
        <v>0</v>
      </c>
      <c r="F2177" s="24">
        <v>0</v>
      </c>
      <c r="G2177" s="24">
        <v>0</v>
      </c>
      <c r="H2177" s="24">
        <v>0</v>
      </c>
      <c r="I2177" s="24">
        <v>0</v>
      </c>
      <c r="J2177" s="24">
        <v>0</v>
      </c>
      <c r="K2177" s="24">
        <v>0</v>
      </c>
      <c r="L2177" s="24">
        <v>0</v>
      </c>
      <c r="M2177" s="24">
        <v>0</v>
      </c>
      <c r="N2177" s="24">
        <v>0</v>
      </c>
      <c r="O2177" s="24">
        <v>0</v>
      </c>
      <c r="P2177" s="24">
        <v>0</v>
      </c>
      <c r="Q2177" s="24">
        <v>0</v>
      </c>
      <c r="R2177" s="24">
        <v>0</v>
      </c>
      <c r="S2177" s="24">
        <v>0</v>
      </c>
      <c r="T2177" s="24">
        <v>0</v>
      </c>
      <c r="U2177" s="24"/>
      <c r="V2177" s="8">
        <f t="shared" si="72"/>
      </c>
      <c r="W2177" s="25"/>
      <c r="X2177" s="25"/>
      <c r="Y2177" s="25"/>
      <c r="Z2177" s="25"/>
      <c r="AA2177" s="25"/>
      <c r="AB2177" s="25"/>
      <c r="AC2177" s="25"/>
      <c r="AD2177" s="26"/>
    </row>
    <row r="2179" spans="2:30" ht="12.75">
      <c r="B2179" s="42">
        <f>1+B2082</f>
        <v>8</v>
      </c>
      <c r="C2179" s="11"/>
      <c r="D2179" s="11"/>
      <c r="E2179" s="11"/>
      <c r="F2179" s="11"/>
      <c r="G2179" s="11"/>
      <c r="H2179" s="28">
        <f>SUM(H2180:H2197)</f>
        <v>0</v>
      </c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0"/>
      <c r="V2179" s="11"/>
      <c r="W2179" s="11"/>
      <c r="X2179" s="11"/>
      <c r="Y2179" s="11"/>
      <c r="Z2179" s="11"/>
      <c r="AA2179" s="11"/>
      <c r="AB2179" s="11"/>
      <c r="AC2179" s="11"/>
      <c r="AD2179" s="13"/>
    </row>
    <row r="2180" spans="2:30" ht="12.75">
      <c r="B2180" s="37" t="s">
        <v>42</v>
      </c>
      <c r="C2180" s="4"/>
      <c r="D2180" s="4"/>
      <c r="E2180" s="5" t="s">
        <v>41</v>
      </c>
      <c r="F2180" s="38" t="str">
        <f aca="true" t="shared" si="73" ref="F2180:G2197">F2083</f>
        <v>BS23</v>
      </c>
      <c r="G2180" s="39">
        <f t="shared" si="73"/>
        <v>10</v>
      </c>
      <c r="H2180">
        <f>IF(F2180=Tabelle1!$B$28,G2180,0)</f>
        <v>0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4"/>
      <c r="W2180" s="4"/>
      <c r="X2180" s="4"/>
      <c r="Y2180" s="4"/>
      <c r="Z2180" s="4"/>
      <c r="AA2180" s="4"/>
      <c r="AB2180" s="4"/>
      <c r="AC2180" s="4"/>
      <c r="AD2180" s="15"/>
    </row>
    <row r="2181" spans="2:30" ht="12.75">
      <c r="B2181" s="14"/>
      <c r="C2181" s="4"/>
      <c r="D2181" s="4"/>
      <c r="E2181" s="4"/>
      <c r="F2181" s="38" t="str">
        <f t="shared" si="73"/>
        <v>TBM23</v>
      </c>
      <c r="G2181" s="39">
        <f t="shared" si="73"/>
        <v>20</v>
      </c>
      <c r="H2181">
        <f>IF(F2181=Tabelle1!$B$28,G2181,0)</f>
        <v>0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4"/>
      <c r="W2181" s="4"/>
      <c r="X2181" s="4"/>
      <c r="Y2181" s="4"/>
      <c r="Z2181" s="4"/>
      <c r="AA2181" s="4"/>
      <c r="AB2181" s="4"/>
      <c r="AC2181" s="4"/>
      <c r="AD2181" s="15"/>
    </row>
    <row r="2182" spans="2:30" ht="12.75">
      <c r="B2182" s="14"/>
      <c r="C2182" s="4"/>
      <c r="D2182" s="4"/>
      <c r="E2182" s="4"/>
      <c r="F2182" s="38" t="str">
        <f t="shared" si="73"/>
        <v>FA23</v>
      </c>
      <c r="G2182" s="39">
        <f t="shared" si="73"/>
        <v>30</v>
      </c>
      <c r="H2182">
        <f>IF(F2182=Tabelle1!$B$28,G2182,0)</f>
        <v>0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4"/>
      <c r="W2182" s="4"/>
      <c r="X2182" s="4"/>
      <c r="Y2182" s="4"/>
      <c r="Z2182" s="4"/>
      <c r="AA2182" s="4"/>
      <c r="AB2182" s="4"/>
      <c r="AC2182" s="4"/>
      <c r="AD2182" s="15"/>
    </row>
    <row r="2183" spans="2:30" ht="12.75">
      <c r="B2183" s="14"/>
      <c r="C2183" s="4"/>
      <c r="D2183" s="4"/>
      <c r="E2183" s="4"/>
      <c r="F2183" s="38" t="str">
        <f t="shared" si="73"/>
        <v>FA13</v>
      </c>
      <c r="G2183" s="39">
        <f t="shared" si="73"/>
        <v>40</v>
      </c>
      <c r="H2183">
        <f>IF(F2183=Tabelle1!$B$28,G2183,0)</f>
        <v>0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4"/>
      <c r="W2183" s="4"/>
      <c r="X2183" s="4"/>
      <c r="Y2183" s="4"/>
      <c r="Z2183" s="4"/>
      <c r="AA2183" s="4"/>
      <c r="AB2183" s="4"/>
      <c r="AC2183" s="4"/>
      <c r="AD2183" s="15"/>
    </row>
    <row r="2184" spans="2:30" ht="12.75">
      <c r="B2184" s="14"/>
      <c r="C2184" s="4"/>
      <c r="D2184" s="4"/>
      <c r="E2184" s="4"/>
      <c r="F2184" s="38" t="str">
        <f t="shared" si="73"/>
        <v>SLM18</v>
      </c>
      <c r="G2184" s="39">
        <f t="shared" si="73"/>
        <v>50</v>
      </c>
      <c r="H2184">
        <f>IF(F2184=Tabelle1!$B$28,G2184,0)</f>
        <v>0</v>
      </c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15"/>
    </row>
    <row r="2185" spans="2:30" ht="12.75">
      <c r="B2185" s="14"/>
      <c r="C2185" s="4"/>
      <c r="D2185" s="4"/>
      <c r="E2185" s="4"/>
      <c r="F2185" s="38" t="str">
        <f t="shared" si="73"/>
        <v>SLM13</v>
      </c>
      <c r="G2185" s="39">
        <f t="shared" si="73"/>
        <v>60</v>
      </c>
      <c r="H2185">
        <f>IF(F2185=Tabelle1!$B$28,G2185,0)</f>
        <v>0</v>
      </c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15"/>
    </row>
    <row r="2186" spans="2:30" ht="12.75">
      <c r="B2186" s="14"/>
      <c r="C2186" s="4"/>
      <c r="D2186" s="4"/>
      <c r="E2186" s="4"/>
      <c r="F2186" s="40" t="str">
        <f t="shared" si="73"/>
        <v>für neues1</v>
      </c>
      <c r="G2186" s="41">
        <f t="shared" si="73"/>
        <v>70</v>
      </c>
      <c r="H2186">
        <f>IF(F2186=Tabelle1!$B$28,G2186,0)</f>
        <v>0</v>
      </c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15"/>
    </row>
    <row r="2187" spans="2:30" ht="12.75">
      <c r="B2187" s="14"/>
      <c r="C2187" s="4"/>
      <c r="D2187" s="4"/>
      <c r="E2187" s="4"/>
      <c r="F2187" s="40" t="str">
        <f t="shared" si="73"/>
        <v>für neues2</v>
      </c>
      <c r="G2187" s="41">
        <f t="shared" si="73"/>
        <v>80</v>
      </c>
      <c r="H2187">
        <f>IF(F2187=Tabelle1!$B$28,G2187,0)</f>
        <v>0</v>
      </c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15"/>
    </row>
    <row r="2188" spans="2:30" ht="12.75">
      <c r="B2188" s="14"/>
      <c r="C2188" s="4"/>
      <c r="D2188" s="4"/>
      <c r="E2188" s="4"/>
      <c r="F2188" s="40" t="str">
        <f t="shared" si="73"/>
        <v>für neues3</v>
      </c>
      <c r="G2188" s="41">
        <f t="shared" si="73"/>
        <v>90</v>
      </c>
      <c r="H2188">
        <f>IF(F2188=Tabelle1!$B$28,G2188,0)</f>
        <v>0</v>
      </c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15"/>
    </row>
    <row r="2189" spans="2:30" ht="12.75">
      <c r="B2189" s="14"/>
      <c r="C2189" s="4"/>
      <c r="D2189" s="4"/>
      <c r="E2189" s="4"/>
      <c r="F2189" s="40" t="str">
        <f t="shared" si="73"/>
        <v>für neues4</v>
      </c>
      <c r="G2189" s="41">
        <f t="shared" si="73"/>
        <v>100</v>
      </c>
      <c r="H2189">
        <f>IF(F2189=Tabelle1!$B$28,G2189,0)</f>
        <v>0</v>
      </c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15"/>
    </row>
    <row r="2190" spans="2:30" ht="12.75">
      <c r="B2190" s="14"/>
      <c r="C2190" s="4"/>
      <c r="D2190" s="4"/>
      <c r="E2190" s="4"/>
      <c r="F2190" s="40" t="str">
        <f t="shared" si="73"/>
        <v>für neues5</v>
      </c>
      <c r="G2190" s="41">
        <f t="shared" si="73"/>
        <v>110</v>
      </c>
      <c r="H2190">
        <f>IF(F2190=Tabelle1!$B$28,G2190,0)</f>
        <v>0</v>
      </c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15"/>
    </row>
    <row r="2191" spans="2:30" ht="12.75">
      <c r="B2191" s="14"/>
      <c r="C2191" s="4"/>
      <c r="D2191" s="4"/>
      <c r="E2191" s="4"/>
      <c r="F2191" s="40" t="str">
        <f t="shared" si="73"/>
        <v>für neues6</v>
      </c>
      <c r="G2191" s="41">
        <f t="shared" si="73"/>
        <v>120</v>
      </c>
      <c r="H2191">
        <f>IF(F2191=Tabelle1!$B$28,G2191,0)</f>
        <v>0</v>
      </c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15"/>
    </row>
    <row r="2192" spans="2:30" ht="12.75">
      <c r="B2192" s="14"/>
      <c r="C2192" s="4"/>
      <c r="D2192" s="4"/>
      <c r="E2192" s="4"/>
      <c r="F2192" s="40" t="str">
        <f t="shared" si="73"/>
        <v>für neues7</v>
      </c>
      <c r="G2192" s="41">
        <f t="shared" si="73"/>
        <v>130</v>
      </c>
      <c r="H2192">
        <f>IF(F2192=Tabelle1!$B$28,G2192,0)</f>
        <v>0</v>
      </c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15"/>
    </row>
    <row r="2193" spans="2:30" ht="12.75">
      <c r="B2193" s="14"/>
      <c r="C2193" s="4"/>
      <c r="D2193" s="4"/>
      <c r="E2193" s="4"/>
      <c r="F2193" s="40" t="str">
        <f t="shared" si="73"/>
        <v>für neues8</v>
      </c>
      <c r="G2193" s="41">
        <f t="shared" si="73"/>
        <v>140</v>
      </c>
      <c r="H2193">
        <f>IF(F2193=Tabelle1!$B$28,G2193,0)</f>
        <v>0</v>
      </c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15"/>
    </row>
    <row r="2194" spans="2:30" ht="12.75">
      <c r="B2194" s="14"/>
      <c r="C2194" s="4"/>
      <c r="D2194" s="4"/>
      <c r="E2194" s="4"/>
      <c r="F2194" s="40" t="str">
        <f t="shared" si="73"/>
        <v>für neues9</v>
      </c>
      <c r="G2194" s="41">
        <f t="shared" si="73"/>
        <v>150</v>
      </c>
      <c r="H2194">
        <f>IF(F2194=Tabelle1!$B$28,G2194,0)</f>
        <v>0</v>
      </c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15"/>
    </row>
    <row r="2195" spans="2:30" ht="12.75">
      <c r="B2195" s="14"/>
      <c r="C2195" s="4"/>
      <c r="D2195" s="4"/>
      <c r="E2195" s="4"/>
      <c r="F2195" s="40" t="str">
        <f t="shared" si="73"/>
        <v>für neues10</v>
      </c>
      <c r="G2195" s="41">
        <f t="shared" si="73"/>
        <v>160</v>
      </c>
      <c r="H2195">
        <f>IF(F2195=Tabelle1!$B$28,G2195,0)</f>
        <v>0</v>
      </c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15"/>
    </row>
    <row r="2196" spans="2:30" ht="12.75">
      <c r="B2196" s="14"/>
      <c r="C2196" s="4"/>
      <c r="D2196" s="4"/>
      <c r="E2196" s="4"/>
      <c r="F2196" s="40" t="str">
        <f t="shared" si="73"/>
        <v>für neues11</v>
      </c>
      <c r="G2196" s="41">
        <f t="shared" si="73"/>
        <v>170</v>
      </c>
      <c r="H2196">
        <f>IF(F2196=Tabelle1!$B$28,G2196,0)</f>
        <v>0</v>
      </c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15"/>
    </row>
    <row r="2197" spans="2:30" ht="12.75">
      <c r="B2197" s="14"/>
      <c r="C2197" s="4"/>
      <c r="D2197" s="4"/>
      <c r="E2197" s="4"/>
      <c r="F2197" s="40" t="str">
        <f t="shared" si="73"/>
        <v>für neues12</v>
      </c>
      <c r="G2197" s="41">
        <f t="shared" si="73"/>
        <v>180</v>
      </c>
      <c r="H2197">
        <f>IF(F2197=Tabelle1!$B$28,G2197,0)</f>
        <v>0</v>
      </c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15"/>
    </row>
    <row r="2198" spans="2:30" ht="13.5" thickBot="1">
      <c r="B2198" s="1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17"/>
      <c r="AA2198" s="4"/>
      <c r="AB2198" s="4"/>
      <c r="AC2198" s="4"/>
      <c r="AD2198" s="15">
        <f>AD2101+1</f>
        <v>8</v>
      </c>
    </row>
    <row r="2199" spans="2:30" ht="12.75">
      <c r="B2199" s="18" t="e">
        <f>LOOKUP(H2179,C2199:T2199,C2200:T2200)</f>
        <v>#N/A</v>
      </c>
      <c r="C2199" s="19">
        <v>10</v>
      </c>
      <c r="D2199" s="19">
        <v>20</v>
      </c>
      <c r="E2199" s="19">
        <v>30</v>
      </c>
      <c r="F2199" s="19">
        <v>40</v>
      </c>
      <c r="G2199" s="19">
        <v>50</v>
      </c>
      <c r="H2199" s="19">
        <v>60</v>
      </c>
      <c r="I2199" s="19">
        <v>70</v>
      </c>
      <c r="J2199" s="19">
        <v>80</v>
      </c>
      <c r="K2199" s="19">
        <v>90</v>
      </c>
      <c r="L2199" s="19">
        <v>100</v>
      </c>
      <c r="M2199" s="19">
        <v>110</v>
      </c>
      <c r="N2199" s="19">
        <v>120</v>
      </c>
      <c r="O2199" s="19">
        <v>130</v>
      </c>
      <c r="P2199" s="19">
        <v>140</v>
      </c>
      <c r="Q2199" s="19">
        <v>150</v>
      </c>
      <c r="R2199" s="19">
        <v>160</v>
      </c>
      <c r="S2199" s="19">
        <v>170</v>
      </c>
      <c r="T2199" s="19">
        <v>180</v>
      </c>
      <c r="U2199" s="19" t="s">
        <v>72</v>
      </c>
      <c r="V2199" s="6" t="e">
        <f>IF(B2199&gt;0,U2199,"")</f>
        <v>#N/A</v>
      </c>
      <c r="W2199" s="4"/>
      <c r="X2199" s="35" t="e">
        <f>IF(V2199="","",V2199)</f>
        <v>#N/A</v>
      </c>
      <c r="Y2199" s="19" t="e">
        <f>IF(X2199="","",1)</f>
        <v>#N/A</v>
      </c>
      <c r="Z2199" s="4"/>
      <c r="AA2199" s="4"/>
      <c r="AB2199" s="4">
        <v>1</v>
      </c>
      <c r="AC2199" s="4" t="e">
        <f>LOOKUP(AB2199,Y2199:Y2236,X2199:X2236)</f>
        <v>#N/A</v>
      </c>
      <c r="AD2199" s="31" t="e">
        <f>AC2199</f>
        <v>#N/A</v>
      </c>
    </row>
    <row r="2200" spans="2:30" ht="12.75">
      <c r="B2200" s="18"/>
      <c r="C2200" s="19">
        <v>0</v>
      </c>
      <c r="D2200" s="19">
        <v>0</v>
      </c>
      <c r="E2200" s="19">
        <v>30</v>
      </c>
      <c r="F2200" s="19">
        <v>40</v>
      </c>
      <c r="G2200" s="19">
        <v>0</v>
      </c>
      <c r="H2200" s="19">
        <v>0</v>
      </c>
      <c r="I2200" s="19">
        <v>0</v>
      </c>
      <c r="J2200" s="19">
        <v>0</v>
      </c>
      <c r="K2200" s="19">
        <v>0</v>
      </c>
      <c r="L2200" s="19">
        <v>0</v>
      </c>
      <c r="M2200" s="19">
        <v>0</v>
      </c>
      <c r="N2200" s="19">
        <v>0</v>
      </c>
      <c r="O2200" s="19">
        <v>0</v>
      </c>
      <c r="P2200" s="19">
        <v>0</v>
      </c>
      <c r="Q2200" s="19">
        <v>0</v>
      </c>
      <c r="R2200" s="19">
        <v>0</v>
      </c>
      <c r="S2200" s="19">
        <v>0</v>
      </c>
      <c r="T2200" s="19">
        <v>0</v>
      </c>
      <c r="U2200" s="19"/>
      <c r="V2200" s="7">
        <f aca="true" t="shared" si="74" ref="V2200:V2240">IF(B2200&gt;0,U2200,"")</f>
      </c>
      <c r="W2200" s="4"/>
      <c r="X2200" s="35" t="e">
        <f>IF(V2201="","",V2201)</f>
        <v>#N/A</v>
      </c>
      <c r="Y2200" s="19" t="e">
        <f>IF(X2200="","",(SUM(Y2199:Y2199)+1))</f>
        <v>#N/A</v>
      </c>
      <c r="Z2200" s="4"/>
      <c r="AA2200" s="4"/>
      <c r="AB2200" s="4">
        <f aca="true" t="shared" si="75" ref="AB2200:AB2208">AB2199*2</f>
        <v>2</v>
      </c>
      <c r="AC2200" s="4" t="e">
        <f>LOOKUP(AB2200,Y2199:Y2236,X2199:X2236)</f>
        <v>#N/A</v>
      </c>
      <c r="AD2200" s="32" t="e">
        <f>IF(AC2200=AC2199," ",AC2200)</f>
        <v>#N/A</v>
      </c>
    </row>
    <row r="2201" spans="2:30" ht="12.75">
      <c r="B2201" s="20" t="e">
        <f>LOOKUP(H2179,C2201:T2201,C2202:T2202)</f>
        <v>#N/A</v>
      </c>
      <c r="C2201" s="4">
        <v>10</v>
      </c>
      <c r="D2201" s="4">
        <v>20</v>
      </c>
      <c r="E2201" s="4">
        <v>30</v>
      </c>
      <c r="F2201" s="4">
        <v>40</v>
      </c>
      <c r="G2201" s="4">
        <v>50</v>
      </c>
      <c r="H2201" s="4">
        <v>60</v>
      </c>
      <c r="I2201" s="9">
        <v>70</v>
      </c>
      <c r="J2201" s="9">
        <v>80</v>
      </c>
      <c r="K2201" s="9">
        <v>90</v>
      </c>
      <c r="L2201" s="9">
        <v>100</v>
      </c>
      <c r="M2201" s="9">
        <v>110</v>
      </c>
      <c r="N2201" s="9">
        <v>120</v>
      </c>
      <c r="O2201" s="9">
        <v>130</v>
      </c>
      <c r="P2201" s="9">
        <v>140</v>
      </c>
      <c r="Q2201" s="9">
        <v>150</v>
      </c>
      <c r="R2201" s="9">
        <v>160</v>
      </c>
      <c r="S2201" s="9">
        <v>170</v>
      </c>
      <c r="T2201" s="9">
        <v>180</v>
      </c>
      <c r="U2201" s="4" t="s">
        <v>73</v>
      </c>
      <c r="V2201" s="7" t="e">
        <f t="shared" si="74"/>
        <v>#N/A</v>
      </c>
      <c r="W2201" s="4"/>
      <c r="X2201" s="35" t="e">
        <f>IF(V2203="","",V2203)</f>
        <v>#N/A</v>
      </c>
      <c r="Y2201" s="19" t="e">
        <f>IF(X2201="","",(SUM(Y2199:Y2200)+1))</f>
        <v>#N/A</v>
      </c>
      <c r="Z2201" s="4"/>
      <c r="AA2201" s="4"/>
      <c r="AB2201" s="4">
        <f t="shared" si="75"/>
        <v>4</v>
      </c>
      <c r="AC2201" s="4" t="e">
        <f>LOOKUP(AB2201,Y2199:Y2236,X2199:X2236)</f>
        <v>#N/A</v>
      </c>
      <c r="AD2201" s="32" t="e">
        <f aca="true" t="shared" si="76" ref="AD2201:AD2208">IF(AC2201=AC2200," ",AC2201)</f>
        <v>#N/A</v>
      </c>
    </row>
    <row r="2202" spans="2:30" ht="12.75">
      <c r="B2202" s="21"/>
      <c r="C2202" s="4">
        <v>0</v>
      </c>
      <c r="D2202" s="4">
        <v>0</v>
      </c>
      <c r="E2202" s="4">
        <v>30</v>
      </c>
      <c r="F2202" s="4">
        <v>40</v>
      </c>
      <c r="G2202" s="4">
        <v>0</v>
      </c>
      <c r="H2202" s="4">
        <v>0</v>
      </c>
      <c r="I2202" s="4">
        <v>0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/>
      <c r="V2202" s="7">
        <f t="shared" si="74"/>
      </c>
      <c r="W2202" s="4"/>
      <c r="X2202" s="35" t="e">
        <f>IF(V2205="","",V2205)</f>
        <v>#N/A</v>
      </c>
      <c r="Y2202" s="19" t="e">
        <f>IF(X2202="","",(SUM(Y2199:Y2201)+1))</f>
        <v>#N/A</v>
      </c>
      <c r="Z2202" s="4"/>
      <c r="AA2202" s="4"/>
      <c r="AB2202" s="4">
        <f t="shared" si="75"/>
        <v>8</v>
      </c>
      <c r="AC2202" s="4" t="e">
        <f>LOOKUP(AB2202,Y2199:Y2236,X2199:X2236)</f>
        <v>#N/A</v>
      </c>
      <c r="AD2202" s="32" t="e">
        <f t="shared" si="76"/>
        <v>#N/A</v>
      </c>
    </row>
    <row r="2203" spans="2:30" ht="12.75">
      <c r="B2203" s="18" t="e">
        <f>LOOKUP(H2179,C2203:T2203,C2204:T2204)</f>
        <v>#N/A</v>
      </c>
      <c r="C2203" s="19">
        <v>10</v>
      </c>
      <c r="D2203" s="19">
        <v>20</v>
      </c>
      <c r="E2203" s="19">
        <v>30</v>
      </c>
      <c r="F2203" s="19">
        <v>40</v>
      </c>
      <c r="G2203" s="19">
        <v>50</v>
      </c>
      <c r="H2203" s="19">
        <v>60</v>
      </c>
      <c r="I2203" s="19">
        <v>70</v>
      </c>
      <c r="J2203" s="19">
        <v>80</v>
      </c>
      <c r="K2203" s="19">
        <v>90</v>
      </c>
      <c r="L2203" s="19">
        <v>100</v>
      </c>
      <c r="M2203" s="19">
        <v>110</v>
      </c>
      <c r="N2203" s="19">
        <v>120</v>
      </c>
      <c r="O2203" s="19">
        <v>130</v>
      </c>
      <c r="P2203" s="19">
        <v>140</v>
      </c>
      <c r="Q2203" s="19">
        <v>150</v>
      </c>
      <c r="R2203" s="19">
        <v>160</v>
      </c>
      <c r="S2203" s="19">
        <v>170</v>
      </c>
      <c r="T2203" s="19">
        <v>180</v>
      </c>
      <c r="U2203" s="19" t="s">
        <v>74</v>
      </c>
      <c r="V2203" s="7" t="e">
        <f t="shared" si="74"/>
        <v>#N/A</v>
      </c>
      <c r="W2203" s="4"/>
      <c r="X2203" s="35" t="e">
        <f>IF(V2207="","",V2207)</f>
        <v>#N/A</v>
      </c>
      <c r="Y2203" s="19" t="e">
        <f>IF(X2203="","",(SUM(Y2199:Y2202)+1))</f>
        <v>#N/A</v>
      </c>
      <c r="Z2203" s="4"/>
      <c r="AA2203" s="4"/>
      <c r="AB2203" s="4">
        <f t="shared" si="75"/>
        <v>16</v>
      </c>
      <c r="AC2203" s="4" t="e">
        <f>LOOKUP(AB2203,Y2199:Y2236,X2199:X2236)</f>
        <v>#N/A</v>
      </c>
      <c r="AD2203" s="32" t="e">
        <f t="shared" si="76"/>
        <v>#N/A</v>
      </c>
    </row>
    <row r="2204" spans="2:30" ht="12.75">
      <c r="B2204" s="18"/>
      <c r="C2204" s="19">
        <v>10</v>
      </c>
      <c r="D2204" s="19">
        <v>0</v>
      </c>
      <c r="E2204" s="19">
        <v>30</v>
      </c>
      <c r="F2204" s="19">
        <v>40</v>
      </c>
      <c r="G2204" s="19">
        <v>0</v>
      </c>
      <c r="H2204" s="19">
        <v>0</v>
      </c>
      <c r="I2204" s="19">
        <v>0</v>
      </c>
      <c r="J2204" s="19">
        <v>0</v>
      </c>
      <c r="K2204" s="19">
        <v>0</v>
      </c>
      <c r="L2204" s="19">
        <v>0</v>
      </c>
      <c r="M2204" s="19">
        <v>0</v>
      </c>
      <c r="N2204" s="19">
        <v>0</v>
      </c>
      <c r="O2204" s="19">
        <v>0</v>
      </c>
      <c r="P2204" s="19">
        <v>0</v>
      </c>
      <c r="Q2204" s="19">
        <v>0</v>
      </c>
      <c r="R2204" s="19">
        <v>0</v>
      </c>
      <c r="S2204" s="19">
        <v>0</v>
      </c>
      <c r="T2204" s="19">
        <v>0</v>
      </c>
      <c r="U2204" s="19"/>
      <c r="V2204" s="7">
        <f t="shared" si="74"/>
      </c>
      <c r="W2204" s="4"/>
      <c r="X2204" s="35" t="e">
        <f>IF(V2209="","",V2209)</f>
        <v>#N/A</v>
      </c>
      <c r="Y2204" s="19" t="e">
        <f>IF(X2204="","",(SUM(Y2199:Y2203)+1))</f>
        <v>#N/A</v>
      </c>
      <c r="Z2204" s="4"/>
      <c r="AA2204" s="4"/>
      <c r="AB2204" s="4">
        <f t="shared" si="75"/>
        <v>32</v>
      </c>
      <c r="AC2204" s="4" t="e">
        <f>LOOKUP(AB2204,Y2199:Y2236,X2199:X2236)</f>
        <v>#N/A</v>
      </c>
      <c r="AD2204" s="32" t="e">
        <f t="shared" si="76"/>
        <v>#N/A</v>
      </c>
    </row>
    <row r="2205" spans="2:30" ht="12.75">
      <c r="B2205" s="20" t="e">
        <f>LOOKUP(H2179,C2205:T2205,C2206:T2206)</f>
        <v>#N/A</v>
      </c>
      <c r="C2205" s="4">
        <v>10</v>
      </c>
      <c r="D2205" s="4">
        <v>20</v>
      </c>
      <c r="E2205" s="4">
        <v>30</v>
      </c>
      <c r="F2205" s="4">
        <v>40</v>
      </c>
      <c r="G2205" s="4">
        <v>50</v>
      </c>
      <c r="H2205" s="4">
        <v>60</v>
      </c>
      <c r="I2205" s="9">
        <v>70</v>
      </c>
      <c r="J2205" s="9">
        <v>80</v>
      </c>
      <c r="K2205" s="9">
        <v>90</v>
      </c>
      <c r="L2205" s="9">
        <v>100</v>
      </c>
      <c r="M2205" s="9">
        <v>110</v>
      </c>
      <c r="N2205" s="9">
        <v>120</v>
      </c>
      <c r="O2205" s="9">
        <v>130</v>
      </c>
      <c r="P2205" s="9">
        <v>140</v>
      </c>
      <c r="Q2205" s="9">
        <v>150</v>
      </c>
      <c r="R2205" s="9">
        <v>160</v>
      </c>
      <c r="S2205" s="9">
        <v>170</v>
      </c>
      <c r="T2205" s="9">
        <v>180</v>
      </c>
      <c r="U2205" s="4" t="s">
        <v>75</v>
      </c>
      <c r="V2205" s="7" t="e">
        <f t="shared" si="74"/>
        <v>#N/A</v>
      </c>
      <c r="W2205" s="4"/>
      <c r="X2205" s="35" t="e">
        <f>IF(V2211="","",V2211)</f>
        <v>#N/A</v>
      </c>
      <c r="Y2205" s="19" t="e">
        <f>IF(X2205="","",(SUM(Y2199:Y2204)+1))</f>
        <v>#N/A</v>
      </c>
      <c r="Z2205" s="4"/>
      <c r="AA2205" s="4"/>
      <c r="AB2205" s="4">
        <f t="shared" si="75"/>
        <v>64</v>
      </c>
      <c r="AC2205" s="4" t="e">
        <f>LOOKUP(AB2205,Y2199:Y2236,X2199:X2236)</f>
        <v>#N/A</v>
      </c>
      <c r="AD2205" s="32" t="e">
        <f t="shared" si="76"/>
        <v>#N/A</v>
      </c>
    </row>
    <row r="2206" spans="2:30" ht="12.75">
      <c r="B2206" s="21"/>
      <c r="C2206" s="4">
        <v>0</v>
      </c>
      <c r="D2206" s="4">
        <v>0</v>
      </c>
      <c r="E2206" s="4">
        <v>30</v>
      </c>
      <c r="F2206" s="4">
        <v>40</v>
      </c>
      <c r="G2206" s="4">
        <v>50</v>
      </c>
      <c r="H2206" s="4">
        <v>60</v>
      </c>
      <c r="I2206" s="4">
        <v>0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/>
      <c r="V2206" s="7">
        <f t="shared" si="74"/>
      </c>
      <c r="W2206" s="4"/>
      <c r="X2206" s="35" t="e">
        <f>IF(V2213="","",V2213)</f>
        <v>#N/A</v>
      </c>
      <c r="Y2206" s="19" t="e">
        <f>IF(X2206="","",(SUM(Y2199:Y2205)+1))</f>
        <v>#N/A</v>
      </c>
      <c r="Z2206" s="4"/>
      <c r="AA2206" s="4"/>
      <c r="AB2206" s="4">
        <f t="shared" si="75"/>
        <v>128</v>
      </c>
      <c r="AC2206" s="4" t="e">
        <f>LOOKUP(AB2206,Y2199:Y2236,X2199:X2236)</f>
        <v>#N/A</v>
      </c>
      <c r="AD2206" s="32" t="e">
        <f t="shared" si="76"/>
        <v>#N/A</v>
      </c>
    </row>
    <row r="2207" spans="2:30" ht="12.75">
      <c r="B2207" s="18" t="e">
        <f>LOOKUP(H2179,C2207:T2207,C2208:T2208)</f>
        <v>#N/A</v>
      </c>
      <c r="C2207" s="19">
        <v>10</v>
      </c>
      <c r="D2207" s="19">
        <v>20</v>
      </c>
      <c r="E2207" s="19">
        <v>30</v>
      </c>
      <c r="F2207" s="19">
        <v>40</v>
      </c>
      <c r="G2207" s="19">
        <v>50</v>
      </c>
      <c r="H2207" s="19">
        <v>60</v>
      </c>
      <c r="I2207" s="19">
        <v>70</v>
      </c>
      <c r="J2207" s="19">
        <v>80</v>
      </c>
      <c r="K2207" s="19">
        <v>90</v>
      </c>
      <c r="L2207" s="19">
        <v>100</v>
      </c>
      <c r="M2207" s="19">
        <v>110</v>
      </c>
      <c r="N2207" s="19">
        <v>120</v>
      </c>
      <c r="O2207" s="19">
        <v>130</v>
      </c>
      <c r="P2207" s="19">
        <v>140</v>
      </c>
      <c r="Q2207" s="19">
        <v>150</v>
      </c>
      <c r="R2207" s="19">
        <v>160</v>
      </c>
      <c r="S2207" s="19">
        <v>170</v>
      </c>
      <c r="T2207" s="19">
        <v>180</v>
      </c>
      <c r="U2207" s="19" t="s">
        <v>76</v>
      </c>
      <c r="V2207" s="7" t="e">
        <f t="shared" si="74"/>
        <v>#N/A</v>
      </c>
      <c r="W2207" s="4"/>
      <c r="X2207" s="35" t="e">
        <f>IF(V2215="","",V2215)</f>
        <v>#N/A</v>
      </c>
      <c r="Y2207" s="19" t="e">
        <f>IF(X2207="","",(SUM(Y2199:Y2206)+1))</f>
        <v>#N/A</v>
      </c>
      <c r="Z2207" s="4"/>
      <c r="AA2207" s="4"/>
      <c r="AB2207" s="4">
        <f t="shared" si="75"/>
        <v>256</v>
      </c>
      <c r="AC2207" s="4" t="e">
        <f>LOOKUP(AB2207,Y2199:Y2236,X2199:X2236)</f>
        <v>#N/A</v>
      </c>
      <c r="AD2207" s="32" t="e">
        <f t="shared" si="76"/>
        <v>#N/A</v>
      </c>
    </row>
    <row r="2208" spans="2:30" ht="12.75">
      <c r="B2208" s="18"/>
      <c r="C2208" s="19">
        <v>0</v>
      </c>
      <c r="D2208" s="19">
        <v>0</v>
      </c>
      <c r="E2208" s="19">
        <v>30</v>
      </c>
      <c r="F2208" s="19">
        <v>40</v>
      </c>
      <c r="G2208" s="19">
        <v>0</v>
      </c>
      <c r="H2208" s="19">
        <v>0</v>
      </c>
      <c r="I2208" s="19">
        <v>0</v>
      </c>
      <c r="J2208" s="19">
        <v>0</v>
      </c>
      <c r="K2208" s="19">
        <v>0</v>
      </c>
      <c r="L2208" s="19">
        <v>0</v>
      </c>
      <c r="M2208" s="19">
        <v>0</v>
      </c>
      <c r="N2208" s="19">
        <v>0</v>
      </c>
      <c r="O2208" s="19">
        <v>0</v>
      </c>
      <c r="P2208" s="19">
        <v>0</v>
      </c>
      <c r="Q2208" s="19">
        <v>0</v>
      </c>
      <c r="R2208" s="19">
        <v>0</v>
      </c>
      <c r="S2208" s="19">
        <v>0</v>
      </c>
      <c r="T2208" s="19">
        <v>0</v>
      </c>
      <c r="U2208" s="19"/>
      <c r="V2208" s="7">
        <f t="shared" si="74"/>
      </c>
      <c r="W2208" s="4"/>
      <c r="X2208" s="35" t="e">
        <f>IF(V2217="","",V2217)</f>
        <v>#N/A</v>
      </c>
      <c r="Y2208" s="19" t="e">
        <f>IF(X2208="","",(SUM(Y2199:Y2207)+1))</f>
        <v>#N/A</v>
      </c>
      <c r="Z2208" s="4"/>
      <c r="AA2208" s="4"/>
      <c r="AB2208" s="4">
        <f t="shared" si="75"/>
        <v>512</v>
      </c>
      <c r="AC2208" s="4" t="e">
        <f>LOOKUP(AB2208,Y2199:Y2236,X2199:X2236)</f>
        <v>#N/A</v>
      </c>
      <c r="AD2208" s="32" t="e">
        <f t="shared" si="76"/>
        <v>#N/A</v>
      </c>
    </row>
    <row r="2209" spans="2:30" ht="12.75">
      <c r="B2209" s="20" t="e">
        <f>LOOKUP(H2179,C2209:T2209,C2210:T2210)</f>
        <v>#N/A</v>
      </c>
      <c r="C2209" s="4">
        <v>10</v>
      </c>
      <c r="D2209" s="4">
        <v>20</v>
      </c>
      <c r="E2209" s="4">
        <v>30</v>
      </c>
      <c r="F2209" s="4">
        <v>40</v>
      </c>
      <c r="G2209" s="4">
        <v>50</v>
      </c>
      <c r="H2209" s="4">
        <v>60</v>
      </c>
      <c r="I2209" s="9">
        <v>70</v>
      </c>
      <c r="J2209" s="9">
        <v>80</v>
      </c>
      <c r="K2209" s="9">
        <v>90</v>
      </c>
      <c r="L2209" s="9">
        <v>100</v>
      </c>
      <c r="M2209" s="9">
        <v>110</v>
      </c>
      <c r="N2209" s="9">
        <v>120</v>
      </c>
      <c r="O2209" s="9">
        <v>130</v>
      </c>
      <c r="P2209" s="9">
        <v>140</v>
      </c>
      <c r="Q2209" s="9">
        <v>150</v>
      </c>
      <c r="R2209" s="9">
        <v>160</v>
      </c>
      <c r="S2209" s="9">
        <v>170</v>
      </c>
      <c r="T2209" s="9">
        <v>180</v>
      </c>
      <c r="U2209" s="4" t="s">
        <v>77</v>
      </c>
      <c r="V2209" s="7" t="e">
        <f t="shared" si="74"/>
        <v>#N/A</v>
      </c>
      <c r="W2209" s="4"/>
      <c r="X2209" s="35" t="e">
        <f>IF(V2219="","",V2219)</f>
        <v>#N/A</v>
      </c>
      <c r="Y2209" s="19" t="e">
        <f>IF(X2209="","",(SUM(Y2199:Y2208)+1))</f>
        <v>#N/A</v>
      </c>
      <c r="Z2209" s="4"/>
      <c r="AA2209" s="4"/>
      <c r="AB2209" s="4">
        <f aca="true" t="shared" si="77" ref="AB2209:AB2236">AB2208*2</f>
        <v>1024</v>
      </c>
      <c r="AC2209" s="4" t="e">
        <f>LOOKUP(AB2209,Y2199:Y2236,X2199:X2236)</f>
        <v>#N/A</v>
      </c>
      <c r="AD2209" s="32" t="e">
        <f>IF(AC2209=AC2208," ",AC2209)</f>
        <v>#N/A</v>
      </c>
    </row>
    <row r="2210" spans="2:30" ht="12.75">
      <c r="B2210" s="21"/>
      <c r="C2210" s="4">
        <v>0</v>
      </c>
      <c r="D2210" s="4">
        <v>0</v>
      </c>
      <c r="E2210" s="4">
        <v>30</v>
      </c>
      <c r="F2210" s="4">
        <v>40</v>
      </c>
      <c r="G2210" s="4">
        <v>0</v>
      </c>
      <c r="H2210" s="4">
        <v>0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/>
      <c r="V2210" s="7">
        <f t="shared" si="74"/>
      </c>
      <c r="W2210" s="4"/>
      <c r="X2210" s="35" t="e">
        <f>IF(V2221="","",V2221)</f>
        <v>#N/A</v>
      </c>
      <c r="Y2210" s="19" t="e">
        <f>IF(X2210="","",(SUM(Y2199:Y2209)+1))</f>
        <v>#N/A</v>
      </c>
      <c r="Z2210" s="4"/>
      <c r="AA2210" s="4"/>
      <c r="AB2210" s="4">
        <f t="shared" si="77"/>
        <v>2048</v>
      </c>
      <c r="AC2210" s="4" t="e">
        <f>LOOKUP(AB2210,Y2199:Y2236,X2199:X2236)</f>
        <v>#N/A</v>
      </c>
      <c r="AD2210" s="33" t="e">
        <f aca="true" t="shared" si="78" ref="AD2210:AD2235">IF(AC2210=AC2209," ",AC2210)</f>
        <v>#N/A</v>
      </c>
    </row>
    <row r="2211" spans="2:30" ht="12.75">
      <c r="B2211" s="18" t="e">
        <f>LOOKUP(H2179,C2211:T2211,C2212:T2212)</f>
        <v>#N/A</v>
      </c>
      <c r="C2211" s="19">
        <v>10</v>
      </c>
      <c r="D2211" s="19">
        <v>20</v>
      </c>
      <c r="E2211" s="19">
        <v>30</v>
      </c>
      <c r="F2211" s="19">
        <v>40</v>
      </c>
      <c r="G2211" s="19">
        <v>50</v>
      </c>
      <c r="H2211" s="19">
        <v>60</v>
      </c>
      <c r="I2211" s="19">
        <v>70</v>
      </c>
      <c r="J2211" s="19">
        <v>80</v>
      </c>
      <c r="K2211" s="19">
        <v>90</v>
      </c>
      <c r="L2211" s="19">
        <v>100</v>
      </c>
      <c r="M2211" s="19">
        <v>110</v>
      </c>
      <c r="N2211" s="19">
        <v>120</v>
      </c>
      <c r="O2211" s="19">
        <v>130</v>
      </c>
      <c r="P2211" s="19">
        <v>140</v>
      </c>
      <c r="Q2211" s="19">
        <v>150</v>
      </c>
      <c r="R2211" s="19">
        <v>160</v>
      </c>
      <c r="S2211" s="19">
        <v>170</v>
      </c>
      <c r="T2211" s="19">
        <v>180</v>
      </c>
      <c r="U2211" s="19" t="s">
        <v>78</v>
      </c>
      <c r="V2211" s="7" t="e">
        <f t="shared" si="74"/>
        <v>#N/A</v>
      </c>
      <c r="W2211" s="4"/>
      <c r="X2211" s="35" t="e">
        <f>IF(V2223="","",V2223)</f>
        <v>#N/A</v>
      </c>
      <c r="Y2211" s="19" t="e">
        <f>IF(X2211="","",(SUM(Y2199:Y2210)+1))</f>
        <v>#N/A</v>
      </c>
      <c r="Z2211" s="4"/>
      <c r="AA2211" s="4"/>
      <c r="AB2211" s="4">
        <f t="shared" si="77"/>
        <v>4096</v>
      </c>
      <c r="AC2211" s="4" t="e">
        <f>LOOKUP(AB2211,Y2199:Y2236,X2199:X2236)</f>
        <v>#N/A</v>
      </c>
      <c r="AD2211" s="33" t="e">
        <f t="shared" si="78"/>
        <v>#N/A</v>
      </c>
    </row>
    <row r="2212" spans="2:30" ht="12.75">
      <c r="B2212" s="18"/>
      <c r="C2212" s="19">
        <v>0</v>
      </c>
      <c r="D2212" s="19">
        <v>0</v>
      </c>
      <c r="E2212" s="19">
        <v>30</v>
      </c>
      <c r="F2212" s="19">
        <v>40</v>
      </c>
      <c r="G2212" s="19">
        <v>0</v>
      </c>
      <c r="H2212" s="19">
        <v>0</v>
      </c>
      <c r="I2212" s="19">
        <v>0</v>
      </c>
      <c r="J2212" s="19">
        <v>0</v>
      </c>
      <c r="K2212" s="19">
        <v>0</v>
      </c>
      <c r="L2212" s="19">
        <v>0</v>
      </c>
      <c r="M2212" s="19">
        <v>0</v>
      </c>
      <c r="N2212" s="19">
        <v>0</v>
      </c>
      <c r="O2212" s="19">
        <v>0</v>
      </c>
      <c r="P2212" s="19">
        <v>0</v>
      </c>
      <c r="Q2212" s="19">
        <v>0</v>
      </c>
      <c r="R2212" s="19">
        <v>0</v>
      </c>
      <c r="S2212" s="19">
        <v>0</v>
      </c>
      <c r="T2212" s="19">
        <v>0</v>
      </c>
      <c r="U2212" s="19"/>
      <c r="V2212" s="7">
        <f t="shared" si="74"/>
      </c>
      <c r="W2212" s="4"/>
      <c r="X2212" s="35" t="e">
        <f>IF(V2225="","",V2225)</f>
        <v>#N/A</v>
      </c>
      <c r="Y2212" s="19" t="e">
        <f>IF(X2212="","",(SUM(Y2199:Y2211)+1))</f>
        <v>#N/A</v>
      </c>
      <c r="Z2212" s="4"/>
      <c r="AA2212" s="4"/>
      <c r="AB2212" s="4">
        <f t="shared" si="77"/>
        <v>8192</v>
      </c>
      <c r="AC2212" s="4" t="e">
        <f>LOOKUP(AB2212,Y2199:Y2236,X2199:X2236)</f>
        <v>#N/A</v>
      </c>
      <c r="AD2212" s="33" t="e">
        <f t="shared" si="78"/>
        <v>#N/A</v>
      </c>
    </row>
    <row r="2213" spans="2:30" ht="12.75">
      <c r="B2213" s="20" t="e">
        <f>LOOKUP(H2179,C2213:T2213,C2214:T2214)</f>
        <v>#N/A</v>
      </c>
      <c r="C2213" s="4">
        <v>10</v>
      </c>
      <c r="D2213" s="4">
        <v>20</v>
      </c>
      <c r="E2213" s="4">
        <v>30</v>
      </c>
      <c r="F2213" s="4">
        <v>40</v>
      </c>
      <c r="G2213" s="4">
        <v>50</v>
      </c>
      <c r="H2213" s="4">
        <v>60</v>
      </c>
      <c r="I2213" s="9">
        <v>70</v>
      </c>
      <c r="J2213" s="9">
        <v>80</v>
      </c>
      <c r="K2213" s="9">
        <v>90</v>
      </c>
      <c r="L2213" s="9">
        <v>100</v>
      </c>
      <c r="M2213" s="9">
        <v>110</v>
      </c>
      <c r="N2213" s="9">
        <v>120</v>
      </c>
      <c r="O2213" s="9">
        <v>130</v>
      </c>
      <c r="P2213" s="9">
        <v>140</v>
      </c>
      <c r="Q2213" s="9">
        <v>150</v>
      </c>
      <c r="R2213" s="9">
        <v>160</v>
      </c>
      <c r="S2213" s="9">
        <v>170</v>
      </c>
      <c r="T2213" s="9">
        <v>180</v>
      </c>
      <c r="U2213" s="4" t="s">
        <v>79</v>
      </c>
      <c r="V2213" s="7" t="e">
        <f t="shared" si="74"/>
        <v>#N/A</v>
      </c>
      <c r="W2213" s="4"/>
      <c r="X2213" s="35" t="e">
        <f>IF(V2227="","",V2227)</f>
        <v>#N/A</v>
      </c>
      <c r="Y2213" s="19" t="e">
        <f>IF(X2213="","",(SUM(Y2199:Y2212)+1))</f>
        <v>#N/A</v>
      </c>
      <c r="Z2213" s="4"/>
      <c r="AA2213" s="4"/>
      <c r="AB2213" s="4">
        <f t="shared" si="77"/>
        <v>16384</v>
      </c>
      <c r="AC2213" s="4" t="e">
        <f>LOOKUP(AB2213,Y2199:Y2236,X2199:X2236)</f>
        <v>#N/A</v>
      </c>
      <c r="AD2213" s="33" t="e">
        <f t="shared" si="78"/>
        <v>#N/A</v>
      </c>
    </row>
    <row r="2214" spans="2:30" ht="12.75">
      <c r="B2214" s="21"/>
      <c r="C2214" s="4">
        <v>0</v>
      </c>
      <c r="D2214" s="4">
        <v>20</v>
      </c>
      <c r="E2214" s="4">
        <v>30</v>
      </c>
      <c r="F2214" s="4">
        <v>40</v>
      </c>
      <c r="G2214" s="4">
        <v>0</v>
      </c>
      <c r="H2214" s="4">
        <v>0</v>
      </c>
      <c r="I2214" s="4">
        <v>0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/>
      <c r="V2214" s="7">
        <f t="shared" si="74"/>
      </c>
      <c r="W2214" s="4"/>
      <c r="X2214" s="35" t="e">
        <f>IF(V2229="","",V2229)</f>
        <v>#N/A</v>
      </c>
      <c r="Y2214" s="19" t="e">
        <f>IF(X2214="","",(SUM(Y2199:Y2213)+1))</f>
        <v>#N/A</v>
      </c>
      <c r="Z2214" s="4"/>
      <c r="AA2214" s="4"/>
      <c r="AB2214" s="4">
        <f t="shared" si="77"/>
        <v>32768</v>
      </c>
      <c r="AC2214" s="4" t="e">
        <f>LOOKUP(AB2214,Y2199:Y2236,X2199:X2236)</f>
        <v>#N/A</v>
      </c>
      <c r="AD2214" s="33" t="e">
        <f t="shared" si="78"/>
        <v>#N/A</v>
      </c>
    </row>
    <row r="2215" spans="2:30" ht="12.75">
      <c r="B2215" s="18" t="e">
        <f>LOOKUP(H2179,C2215:T2215,C2216:T2216)</f>
        <v>#N/A</v>
      </c>
      <c r="C2215" s="19">
        <v>10</v>
      </c>
      <c r="D2215" s="19">
        <v>20</v>
      </c>
      <c r="E2215" s="19">
        <v>30</v>
      </c>
      <c r="F2215" s="19">
        <v>40</v>
      </c>
      <c r="G2215" s="19">
        <v>50</v>
      </c>
      <c r="H2215" s="19">
        <v>60</v>
      </c>
      <c r="I2215" s="19">
        <v>70</v>
      </c>
      <c r="J2215" s="19">
        <v>80</v>
      </c>
      <c r="K2215" s="19">
        <v>90</v>
      </c>
      <c r="L2215" s="19">
        <v>100</v>
      </c>
      <c r="M2215" s="19">
        <v>110</v>
      </c>
      <c r="N2215" s="19">
        <v>120</v>
      </c>
      <c r="O2215" s="19">
        <v>130</v>
      </c>
      <c r="P2215" s="19">
        <v>140</v>
      </c>
      <c r="Q2215" s="19">
        <v>150</v>
      </c>
      <c r="R2215" s="19">
        <v>160</v>
      </c>
      <c r="S2215" s="19">
        <v>170</v>
      </c>
      <c r="T2215" s="19">
        <v>180</v>
      </c>
      <c r="U2215" s="19" t="s">
        <v>80</v>
      </c>
      <c r="V2215" s="7" t="e">
        <f t="shared" si="74"/>
        <v>#N/A</v>
      </c>
      <c r="W2215" s="4"/>
      <c r="X2215" s="35" t="e">
        <f>IF(V2231="","",V2231)</f>
        <v>#N/A</v>
      </c>
      <c r="Y2215" s="19" t="e">
        <f>IF(X2215="","",(SUM(Y2199:Y2214)+1))</f>
        <v>#N/A</v>
      </c>
      <c r="Z2215" s="4"/>
      <c r="AA2215" s="4"/>
      <c r="AB2215" s="4">
        <f t="shared" si="77"/>
        <v>65536</v>
      </c>
      <c r="AC2215" s="4" t="e">
        <f>LOOKUP(AB2215,Y2199:Y2236,X2199:X2236)</f>
        <v>#N/A</v>
      </c>
      <c r="AD2215" s="33" t="e">
        <f t="shared" si="78"/>
        <v>#N/A</v>
      </c>
    </row>
    <row r="2216" spans="2:30" ht="12.75">
      <c r="B2216" s="18"/>
      <c r="C2216" s="19">
        <v>0</v>
      </c>
      <c r="D2216" s="19">
        <v>0</v>
      </c>
      <c r="E2216" s="19">
        <v>30</v>
      </c>
      <c r="F2216" s="19">
        <v>40</v>
      </c>
      <c r="G2216" s="19">
        <v>0</v>
      </c>
      <c r="H2216" s="19">
        <v>0</v>
      </c>
      <c r="I2216" s="19">
        <v>0</v>
      </c>
      <c r="J2216" s="19">
        <v>0</v>
      </c>
      <c r="K2216" s="19">
        <v>0</v>
      </c>
      <c r="L2216" s="19">
        <v>0</v>
      </c>
      <c r="M2216" s="19">
        <v>0</v>
      </c>
      <c r="N2216" s="19">
        <v>0</v>
      </c>
      <c r="O2216" s="19">
        <v>0</v>
      </c>
      <c r="P2216" s="19">
        <v>0</v>
      </c>
      <c r="Q2216" s="19">
        <v>0</v>
      </c>
      <c r="R2216" s="19">
        <v>0</v>
      </c>
      <c r="S2216" s="19">
        <v>0</v>
      </c>
      <c r="T2216" s="19">
        <v>0</v>
      </c>
      <c r="U2216" s="19"/>
      <c r="V2216" s="7">
        <f t="shared" si="74"/>
      </c>
      <c r="W2216" s="4"/>
      <c r="X2216" s="35" t="e">
        <f>IF(V2233="","",V2233)</f>
        <v>#N/A</v>
      </c>
      <c r="Y2216" s="19" t="e">
        <f>IF(X2216="","",(SUM(Y2199:Y2215)+1))</f>
        <v>#N/A</v>
      </c>
      <c r="Z2216" s="4"/>
      <c r="AA2216" s="4"/>
      <c r="AB2216" s="4">
        <f t="shared" si="77"/>
        <v>131072</v>
      </c>
      <c r="AC2216" s="4" t="e">
        <f>LOOKUP(AB2216,Y2199:Y2236,X2199:X2236)</f>
        <v>#N/A</v>
      </c>
      <c r="AD2216" s="33" t="e">
        <f t="shared" si="78"/>
        <v>#N/A</v>
      </c>
    </row>
    <row r="2217" spans="2:30" ht="12.75">
      <c r="B2217" s="20" t="e">
        <f>LOOKUP(H2179,C2217:T2217,C2218:T2218)</f>
        <v>#N/A</v>
      </c>
      <c r="C2217" s="4">
        <v>10</v>
      </c>
      <c r="D2217" s="4">
        <v>20</v>
      </c>
      <c r="E2217" s="4">
        <v>30</v>
      </c>
      <c r="F2217" s="4">
        <v>40</v>
      </c>
      <c r="G2217" s="4">
        <v>50</v>
      </c>
      <c r="H2217" s="4">
        <v>60</v>
      </c>
      <c r="I2217" s="9">
        <v>70</v>
      </c>
      <c r="J2217" s="9">
        <v>80</v>
      </c>
      <c r="K2217" s="9">
        <v>90</v>
      </c>
      <c r="L2217" s="9">
        <v>100</v>
      </c>
      <c r="M2217" s="9">
        <v>110</v>
      </c>
      <c r="N2217" s="9">
        <v>120</v>
      </c>
      <c r="O2217" s="9">
        <v>130</v>
      </c>
      <c r="P2217" s="9">
        <v>140</v>
      </c>
      <c r="Q2217" s="9">
        <v>150</v>
      </c>
      <c r="R2217" s="9">
        <v>160</v>
      </c>
      <c r="S2217" s="9">
        <v>170</v>
      </c>
      <c r="T2217" s="9">
        <v>180</v>
      </c>
      <c r="U2217" s="4" t="s">
        <v>81</v>
      </c>
      <c r="V2217" s="7" t="e">
        <f t="shared" si="74"/>
        <v>#N/A</v>
      </c>
      <c r="W2217" s="4"/>
      <c r="X2217" s="35" t="e">
        <f>IF(V2235="","",V2235)</f>
        <v>#N/A</v>
      </c>
      <c r="Y2217" s="19" t="e">
        <f>IF(X2217="","",(SUM(Y2199:Y2216)+1))</f>
        <v>#N/A</v>
      </c>
      <c r="Z2217" s="4"/>
      <c r="AA2217" s="4"/>
      <c r="AB2217" s="4">
        <f t="shared" si="77"/>
        <v>262144</v>
      </c>
      <c r="AC2217" s="4" t="e">
        <f>LOOKUP(AB2217,Y2199:Y2236,X2199:X2236)</f>
        <v>#N/A</v>
      </c>
      <c r="AD2217" s="33" t="e">
        <f t="shared" si="78"/>
        <v>#N/A</v>
      </c>
    </row>
    <row r="2218" spans="2:30" ht="12.75">
      <c r="B2218" s="21"/>
      <c r="C2218" s="4">
        <v>0</v>
      </c>
      <c r="D2218" s="4">
        <v>0</v>
      </c>
      <c r="E2218" s="4">
        <v>30</v>
      </c>
      <c r="F2218" s="4">
        <v>40</v>
      </c>
      <c r="G2218" s="4">
        <v>0</v>
      </c>
      <c r="H2218" s="4">
        <v>0</v>
      </c>
      <c r="I2218" s="4">
        <v>0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/>
      <c r="V2218" s="7">
        <f t="shared" si="74"/>
      </c>
      <c r="W2218" s="4"/>
      <c r="X2218" s="35" t="e">
        <f>IF(V2237="","",V2237)</f>
        <v>#N/A</v>
      </c>
      <c r="Y2218" s="19" t="e">
        <f>IF(X2218="","",(SUM(Y2199:Y2217)+1))</f>
        <v>#N/A</v>
      </c>
      <c r="Z2218" s="4"/>
      <c r="AA2218" s="4"/>
      <c r="AB2218" s="4">
        <f t="shared" si="77"/>
        <v>524288</v>
      </c>
      <c r="AC2218" s="4" t="e">
        <f>LOOKUP(AB2218,Y2199:Y2236,X2199:X2236)</f>
        <v>#N/A</v>
      </c>
      <c r="AD2218" s="33" t="e">
        <f t="shared" si="78"/>
        <v>#N/A</v>
      </c>
    </row>
    <row r="2219" spans="2:30" ht="12.75">
      <c r="B2219" s="18" t="e">
        <f>LOOKUP(H2179,C2219:T2219,C2220:T2220)</f>
        <v>#N/A</v>
      </c>
      <c r="C2219" s="19">
        <v>10</v>
      </c>
      <c r="D2219" s="19">
        <v>20</v>
      </c>
      <c r="E2219" s="19">
        <v>30</v>
      </c>
      <c r="F2219" s="19">
        <v>40</v>
      </c>
      <c r="G2219" s="19">
        <v>50</v>
      </c>
      <c r="H2219" s="19">
        <v>60</v>
      </c>
      <c r="I2219" s="19">
        <v>70</v>
      </c>
      <c r="J2219" s="19">
        <v>80</v>
      </c>
      <c r="K2219" s="19">
        <v>90</v>
      </c>
      <c r="L2219" s="19">
        <v>100</v>
      </c>
      <c r="M2219" s="19">
        <v>110</v>
      </c>
      <c r="N2219" s="19">
        <v>120</v>
      </c>
      <c r="O2219" s="19">
        <v>130</v>
      </c>
      <c r="P2219" s="19">
        <v>140</v>
      </c>
      <c r="Q2219" s="19">
        <v>150</v>
      </c>
      <c r="R2219" s="19">
        <v>160</v>
      </c>
      <c r="S2219" s="19">
        <v>170</v>
      </c>
      <c r="T2219" s="19">
        <v>180</v>
      </c>
      <c r="U2219" s="19" t="s">
        <v>98</v>
      </c>
      <c r="V2219" s="7" t="e">
        <f t="shared" si="74"/>
        <v>#N/A</v>
      </c>
      <c r="W2219" s="4"/>
      <c r="X2219" s="35" t="e">
        <f>IF(V2239="","",V2239)</f>
        <v>#N/A</v>
      </c>
      <c r="Y2219" s="19" t="e">
        <f>IF(X2219="","",(SUM(Y2199:Y2218)+1))</f>
        <v>#N/A</v>
      </c>
      <c r="Z2219" s="4"/>
      <c r="AA2219" s="4"/>
      <c r="AB2219" s="4">
        <f t="shared" si="77"/>
        <v>1048576</v>
      </c>
      <c r="AC2219" s="4" t="e">
        <f>LOOKUP(AB2219,Y2199:Y2236,X2199:X2236)</f>
        <v>#N/A</v>
      </c>
      <c r="AD2219" s="33" t="e">
        <f t="shared" si="78"/>
        <v>#N/A</v>
      </c>
    </row>
    <row r="2220" spans="2:30" ht="12.75">
      <c r="B2220" s="18"/>
      <c r="C2220" s="19">
        <v>0</v>
      </c>
      <c r="D2220" s="19">
        <v>0</v>
      </c>
      <c r="E2220" s="19">
        <v>0</v>
      </c>
      <c r="F2220" s="19">
        <v>0</v>
      </c>
      <c r="G2220" s="19">
        <v>50</v>
      </c>
      <c r="H2220" s="19">
        <v>60</v>
      </c>
      <c r="I2220" s="19">
        <v>0</v>
      </c>
      <c r="J2220" s="19">
        <v>0</v>
      </c>
      <c r="K2220" s="19">
        <v>0</v>
      </c>
      <c r="L2220" s="19">
        <v>0</v>
      </c>
      <c r="M2220" s="19">
        <v>0</v>
      </c>
      <c r="N2220" s="19">
        <v>0</v>
      </c>
      <c r="O2220" s="19">
        <v>0</v>
      </c>
      <c r="P2220" s="19">
        <v>0</v>
      </c>
      <c r="Q2220" s="19">
        <v>0</v>
      </c>
      <c r="R2220" s="19">
        <v>0</v>
      </c>
      <c r="S2220" s="19">
        <v>0</v>
      </c>
      <c r="T2220" s="19">
        <v>0</v>
      </c>
      <c r="U2220" s="19"/>
      <c r="V2220" s="7">
        <f t="shared" si="74"/>
      </c>
      <c r="W2220" s="4"/>
      <c r="X2220" s="35" t="e">
        <f>IF(V2241="","",V2241)</f>
        <v>#N/A</v>
      </c>
      <c r="Y2220" s="19" t="e">
        <f>IF(X2220="","",(SUM(Y2199:Y2219)+1))</f>
        <v>#N/A</v>
      </c>
      <c r="Z2220" s="4"/>
      <c r="AA2220" s="4"/>
      <c r="AB2220" s="4">
        <f t="shared" si="77"/>
        <v>2097152</v>
      </c>
      <c r="AC2220" s="4" t="e">
        <f>LOOKUP(AB2220,Y2199:Y2236,X2199:X2236)</f>
        <v>#N/A</v>
      </c>
      <c r="AD2220" s="33" t="e">
        <f t="shared" si="78"/>
        <v>#N/A</v>
      </c>
    </row>
    <row r="2221" spans="2:30" ht="12.75">
      <c r="B2221" s="20" t="e">
        <f>LOOKUP(H2179,C2221:T2221,C2222:T2222)</f>
        <v>#N/A</v>
      </c>
      <c r="C2221" s="4">
        <v>10</v>
      </c>
      <c r="D2221" s="4">
        <v>20</v>
      </c>
      <c r="E2221" s="4">
        <v>30</v>
      </c>
      <c r="F2221" s="4">
        <v>40</v>
      </c>
      <c r="G2221" s="4">
        <v>50</v>
      </c>
      <c r="H2221" s="4">
        <v>60</v>
      </c>
      <c r="I2221" s="9">
        <v>70</v>
      </c>
      <c r="J2221" s="9">
        <v>80</v>
      </c>
      <c r="K2221" s="9">
        <v>90</v>
      </c>
      <c r="L2221" s="9">
        <v>100</v>
      </c>
      <c r="M2221" s="9">
        <v>110</v>
      </c>
      <c r="N2221" s="9">
        <v>120</v>
      </c>
      <c r="O2221" s="9">
        <v>130</v>
      </c>
      <c r="P2221" s="9">
        <v>140</v>
      </c>
      <c r="Q2221" s="9">
        <v>150</v>
      </c>
      <c r="R2221" s="9">
        <v>160</v>
      </c>
      <c r="S2221" s="9">
        <v>170</v>
      </c>
      <c r="T2221" s="9">
        <v>180</v>
      </c>
      <c r="U2221" s="4" t="s">
        <v>99</v>
      </c>
      <c r="V2221" s="36" t="e">
        <f t="shared" si="74"/>
        <v>#N/A</v>
      </c>
      <c r="W2221" s="4"/>
      <c r="X2221" s="35" t="e">
        <f>IF(V2243="","",V2243)</f>
        <v>#N/A</v>
      </c>
      <c r="Y2221" s="19" t="e">
        <f>IF(X2221="","",(SUM(Y2199:Y2220)+1))</f>
        <v>#N/A</v>
      </c>
      <c r="Z2221" s="4"/>
      <c r="AA2221" s="4"/>
      <c r="AB2221" s="4">
        <f t="shared" si="77"/>
        <v>4194304</v>
      </c>
      <c r="AC2221" s="4" t="e">
        <f>LOOKUP(AB2221,Y2199:Y2236,X2199:X2236)</f>
        <v>#N/A</v>
      </c>
      <c r="AD2221" s="33" t="e">
        <f t="shared" si="78"/>
        <v>#N/A</v>
      </c>
    </row>
    <row r="2222" spans="2:30" ht="12.75">
      <c r="B2222" s="21"/>
      <c r="C2222" s="4">
        <v>0</v>
      </c>
      <c r="D2222" s="4">
        <v>0</v>
      </c>
      <c r="E2222" s="4">
        <v>0</v>
      </c>
      <c r="F2222" s="4">
        <v>0</v>
      </c>
      <c r="G2222" s="4">
        <v>50</v>
      </c>
      <c r="H2222" s="4">
        <v>60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/>
      <c r="V2222" s="7">
        <f t="shared" si="74"/>
      </c>
      <c r="W2222" s="4"/>
      <c r="X2222" s="35" t="e">
        <f>IF(V2245="","",V2245)</f>
        <v>#N/A</v>
      </c>
      <c r="Y2222" s="19" t="e">
        <f>IF(X2222="","",(SUM(Y2199:Y2221)+1))</f>
        <v>#N/A</v>
      </c>
      <c r="Z2222" s="4"/>
      <c r="AA2222" s="4"/>
      <c r="AB2222" s="4">
        <f t="shared" si="77"/>
        <v>8388608</v>
      </c>
      <c r="AC2222" s="4" t="e">
        <f>LOOKUP(AB2222,Y2199:Y2236,X2199:X2236)</f>
        <v>#N/A</v>
      </c>
      <c r="AD2222" s="33" t="e">
        <f t="shared" si="78"/>
        <v>#N/A</v>
      </c>
    </row>
    <row r="2223" spans="2:30" ht="12.75">
      <c r="B2223" s="18" t="e">
        <f>LOOKUP(H2179,C2223:T2223,C2224:T2224)</f>
        <v>#N/A</v>
      </c>
      <c r="C2223" s="22">
        <v>10</v>
      </c>
      <c r="D2223" s="22">
        <v>20</v>
      </c>
      <c r="E2223" s="22">
        <v>30</v>
      </c>
      <c r="F2223" s="22">
        <v>40</v>
      </c>
      <c r="G2223" s="22">
        <v>50</v>
      </c>
      <c r="H2223" s="22">
        <v>60</v>
      </c>
      <c r="I2223" s="22">
        <v>70</v>
      </c>
      <c r="J2223" s="22">
        <v>80</v>
      </c>
      <c r="K2223" s="22">
        <v>90</v>
      </c>
      <c r="L2223" s="22">
        <v>100</v>
      </c>
      <c r="M2223" s="22">
        <v>110</v>
      </c>
      <c r="N2223" s="22">
        <v>120</v>
      </c>
      <c r="O2223" s="22">
        <v>130</v>
      </c>
      <c r="P2223" s="22">
        <v>140</v>
      </c>
      <c r="Q2223" s="22">
        <v>150</v>
      </c>
      <c r="R2223" s="22">
        <v>160</v>
      </c>
      <c r="S2223" s="22">
        <v>170</v>
      </c>
      <c r="T2223" s="22">
        <v>180</v>
      </c>
      <c r="U2223" s="22" t="s">
        <v>0</v>
      </c>
      <c r="V2223" s="7" t="e">
        <f t="shared" si="74"/>
        <v>#N/A</v>
      </c>
      <c r="W2223" s="4"/>
      <c r="X2223" s="35" t="e">
        <f>IF(V2247="","",V2247)</f>
        <v>#N/A</v>
      </c>
      <c r="Y2223" s="19" t="e">
        <f>IF(X2223="","",(SUM(Y2199:Y2222)+1))</f>
        <v>#N/A</v>
      </c>
      <c r="Z2223" s="4"/>
      <c r="AA2223" s="4"/>
      <c r="AB2223" s="4">
        <f t="shared" si="77"/>
        <v>16777216</v>
      </c>
      <c r="AC2223" s="4" t="e">
        <f>LOOKUP(AB2223,Y2199:Y2236,X2199:X2236)</f>
        <v>#N/A</v>
      </c>
      <c r="AD2223" s="33" t="e">
        <f t="shared" si="78"/>
        <v>#N/A</v>
      </c>
    </row>
    <row r="2224" spans="2:30" ht="12.75">
      <c r="B2224" s="18"/>
      <c r="C2224" s="22">
        <v>0</v>
      </c>
      <c r="D2224" s="22">
        <v>0</v>
      </c>
      <c r="E2224" s="22">
        <v>0</v>
      </c>
      <c r="F2224" s="22">
        <v>0</v>
      </c>
      <c r="G2224" s="22">
        <v>0</v>
      </c>
      <c r="H2224" s="22">
        <v>0</v>
      </c>
      <c r="I2224" s="22">
        <v>0</v>
      </c>
      <c r="J2224" s="22">
        <v>0</v>
      </c>
      <c r="K2224" s="22">
        <v>0</v>
      </c>
      <c r="L2224" s="22">
        <v>0</v>
      </c>
      <c r="M2224" s="22">
        <v>0</v>
      </c>
      <c r="N2224" s="22">
        <v>0</v>
      </c>
      <c r="O2224" s="22">
        <v>0</v>
      </c>
      <c r="P2224" s="22">
        <v>0</v>
      </c>
      <c r="Q2224" s="22">
        <v>0</v>
      </c>
      <c r="R2224" s="22">
        <v>0</v>
      </c>
      <c r="S2224" s="22">
        <v>0</v>
      </c>
      <c r="T2224" s="22">
        <v>0</v>
      </c>
      <c r="U2224" s="22"/>
      <c r="V2224" s="7">
        <f t="shared" si="74"/>
      </c>
      <c r="W2224" s="4"/>
      <c r="X2224" s="35" t="e">
        <f>IF(V2249="","",V2249)</f>
        <v>#N/A</v>
      </c>
      <c r="Y2224" s="19" t="e">
        <f>IF(X2224="","",(SUM(Y2199:Y2223)+1))</f>
        <v>#N/A</v>
      </c>
      <c r="Z2224" s="4"/>
      <c r="AA2224" s="4"/>
      <c r="AB2224" s="4">
        <f t="shared" si="77"/>
        <v>33554432</v>
      </c>
      <c r="AC2224" s="4" t="e">
        <f>LOOKUP(AB2224,Y2199:Y2236,X2199:X2236)</f>
        <v>#N/A</v>
      </c>
      <c r="AD2224" s="33" t="e">
        <f t="shared" si="78"/>
        <v>#N/A</v>
      </c>
    </row>
    <row r="2225" spans="2:30" ht="12.75">
      <c r="B2225" s="20" t="e">
        <f>LOOKUP(H2179,C2225:T2225,C2226:T2226)</f>
        <v>#N/A</v>
      </c>
      <c r="C2225" s="16">
        <v>10</v>
      </c>
      <c r="D2225" s="16">
        <v>20</v>
      </c>
      <c r="E2225" s="16">
        <v>30</v>
      </c>
      <c r="F2225" s="16">
        <v>40</v>
      </c>
      <c r="G2225" s="16">
        <v>50</v>
      </c>
      <c r="H2225" s="16">
        <v>60</v>
      </c>
      <c r="I2225" s="23">
        <v>70</v>
      </c>
      <c r="J2225" s="23">
        <v>80</v>
      </c>
      <c r="K2225" s="23">
        <v>90</v>
      </c>
      <c r="L2225" s="23">
        <v>100</v>
      </c>
      <c r="M2225" s="23">
        <v>110</v>
      </c>
      <c r="N2225" s="23">
        <v>120</v>
      </c>
      <c r="O2225" s="23">
        <v>130</v>
      </c>
      <c r="P2225" s="23">
        <v>140</v>
      </c>
      <c r="Q2225" s="23">
        <v>150</v>
      </c>
      <c r="R2225" s="23">
        <v>160</v>
      </c>
      <c r="S2225" s="23">
        <v>170</v>
      </c>
      <c r="T2225" s="23">
        <v>180</v>
      </c>
      <c r="U2225" s="16" t="s">
        <v>1</v>
      </c>
      <c r="V2225" s="7" t="e">
        <f t="shared" si="74"/>
        <v>#N/A</v>
      </c>
      <c r="W2225" s="4"/>
      <c r="X2225" s="35" t="e">
        <f>IF(V2251="","",V2251)</f>
        <v>#N/A</v>
      </c>
      <c r="Y2225" s="19" t="e">
        <f>IF(X2225="","",(SUM(Y2199:Y2224)+1))</f>
        <v>#N/A</v>
      </c>
      <c r="Z2225" s="4"/>
      <c r="AA2225" s="4"/>
      <c r="AB2225" s="4">
        <f t="shared" si="77"/>
        <v>67108864</v>
      </c>
      <c r="AC2225" s="4" t="e">
        <f>LOOKUP(AB2225,Y2199:Y2236,X2199:X2236)</f>
        <v>#N/A</v>
      </c>
      <c r="AD2225" s="33" t="e">
        <f t="shared" si="78"/>
        <v>#N/A</v>
      </c>
    </row>
    <row r="2226" spans="2:30" ht="12.75">
      <c r="B2226" s="21"/>
      <c r="C2226" s="16">
        <v>0</v>
      </c>
      <c r="D2226" s="16">
        <v>0</v>
      </c>
      <c r="E2226" s="16">
        <v>0</v>
      </c>
      <c r="F2226" s="16">
        <v>0</v>
      </c>
      <c r="G2226" s="16">
        <v>0</v>
      </c>
      <c r="H2226" s="16">
        <v>0</v>
      </c>
      <c r="I2226" s="16">
        <v>0</v>
      </c>
      <c r="J2226" s="16">
        <v>0</v>
      </c>
      <c r="K2226" s="16">
        <v>0</v>
      </c>
      <c r="L2226" s="16">
        <v>0</v>
      </c>
      <c r="M2226" s="16">
        <v>0</v>
      </c>
      <c r="N2226" s="16">
        <v>0</v>
      </c>
      <c r="O2226" s="16">
        <v>0</v>
      </c>
      <c r="P2226" s="16">
        <v>0</v>
      </c>
      <c r="Q2226" s="16">
        <v>0</v>
      </c>
      <c r="R2226" s="16">
        <v>0</v>
      </c>
      <c r="S2226" s="16">
        <v>0</v>
      </c>
      <c r="T2226" s="16">
        <v>0</v>
      </c>
      <c r="U2226" s="16"/>
      <c r="V2226" s="7">
        <f t="shared" si="74"/>
      </c>
      <c r="W2226" s="4"/>
      <c r="X2226" s="35" t="e">
        <f>IF(V2253="","",V2253)</f>
        <v>#N/A</v>
      </c>
      <c r="Y2226" s="19" t="e">
        <f>IF(X2226="","",(SUM(Y2199:Y2225)+1))</f>
        <v>#N/A</v>
      </c>
      <c r="Z2226" s="4"/>
      <c r="AA2226" s="4"/>
      <c r="AB2226" s="4">
        <f t="shared" si="77"/>
        <v>134217728</v>
      </c>
      <c r="AC2226" s="4" t="e">
        <f>LOOKUP(AB2226,Y2199:Y2236,X2199:X2236)</f>
        <v>#N/A</v>
      </c>
      <c r="AD2226" s="33" t="e">
        <f t="shared" si="78"/>
        <v>#N/A</v>
      </c>
    </row>
    <row r="2227" spans="2:30" ht="12.75">
      <c r="B2227" s="18" t="e">
        <f>LOOKUP(H2179,C2227:T2227,C2228:T2228)</f>
        <v>#N/A</v>
      </c>
      <c r="C2227" s="22">
        <v>10</v>
      </c>
      <c r="D2227" s="22">
        <v>20</v>
      </c>
      <c r="E2227" s="22">
        <v>30</v>
      </c>
      <c r="F2227" s="22">
        <v>40</v>
      </c>
      <c r="G2227" s="22">
        <v>50</v>
      </c>
      <c r="H2227" s="22">
        <v>60</v>
      </c>
      <c r="I2227" s="22">
        <v>70</v>
      </c>
      <c r="J2227" s="22">
        <v>80</v>
      </c>
      <c r="K2227" s="22">
        <v>90</v>
      </c>
      <c r="L2227" s="22">
        <v>100</v>
      </c>
      <c r="M2227" s="22">
        <v>110</v>
      </c>
      <c r="N2227" s="22">
        <v>120</v>
      </c>
      <c r="O2227" s="22">
        <v>130</v>
      </c>
      <c r="P2227" s="22">
        <v>140</v>
      </c>
      <c r="Q2227" s="22">
        <v>150</v>
      </c>
      <c r="R2227" s="22">
        <v>160</v>
      </c>
      <c r="S2227" s="22">
        <v>170</v>
      </c>
      <c r="T2227" s="22">
        <v>180</v>
      </c>
      <c r="U2227" s="22" t="s">
        <v>2</v>
      </c>
      <c r="V2227" s="7" t="e">
        <f t="shared" si="74"/>
        <v>#N/A</v>
      </c>
      <c r="W2227" s="4"/>
      <c r="X2227" s="35" t="e">
        <f>IF(V2255="","",V2255)</f>
        <v>#N/A</v>
      </c>
      <c r="Y2227" s="19" t="e">
        <f>IF(X2227="","",(SUM(Y2199:Y2226)+1))</f>
        <v>#N/A</v>
      </c>
      <c r="Z2227" s="4"/>
      <c r="AA2227" s="4"/>
      <c r="AB2227" s="4">
        <f t="shared" si="77"/>
        <v>268435456</v>
      </c>
      <c r="AC2227" s="4" t="e">
        <f>LOOKUP(AB2227,Y2199:Y2236,X2199:X2236)</f>
        <v>#N/A</v>
      </c>
      <c r="AD2227" s="33" t="e">
        <f t="shared" si="78"/>
        <v>#N/A</v>
      </c>
    </row>
    <row r="2228" spans="2:30" ht="12.75">
      <c r="B2228" s="18"/>
      <c r="C2228" s="22">
        <v>0</v>
      </c>
      <c r="D2228" s="22">
        <v>0</v>
      </c>
      <c r="E2228" s="22">
        <v>0</v>
      </c>
      <c r="F2228" s="22">
        <v>0</v>
      </c>
      <c r="G2228" s="22">
        <v>0</v>
      </c>
      <c r="H2228" s="22">
        <v>0</v>
      </c>
      <c r="I2228" s="22">
        <v>0</v>
      </c>
      <c r="J2228" s="22">
        <v>0</v>
      </c>
      <c r="K2228" s="22">
        <v>0</v>
      </c>
      <c r="L2228" s="22">
        <v>0</v>
      </c>
      <c r="M2228" s="22">
        <v>0</v>
      </c>
      <c r="N2228" s="22">
        <v>0</v>
      </c>
      <c r="O2228" s="22">
        <v>0</v>
      </c>
      <c r="P2228" s="22">
        <v>0</v>
      </c>
      <c r="Q2228" s="22">
        <v>0</v>
      </c>
      <c r="R2228" s="22">
        <v>0</v>
      </c>
      <c r="S2228" s="22">
        <v>0</v>
      </c>
      <c r="T2228" s="22">
        <v>0</v>
      </c>
      <c r="U2228" s="22"/>
      <c r="V2228" s="7">
        <f t="shared" si="74"/>
      </c>
      <c r="W2228" s="4"/>
      <c r="X2228" s="35" t="e">
        <f>IF(V2257="","",V2257)</f>
        <v>#N/A</v>
      </c>
      <c r="Y2228" s="19" t="e">
        <f>IF(X2228="","",(SUM(Y2199:Y2227)+1))</f>
        <v>#N/A</v>
      </c>
      <c r="Z2228" s="4"/>
      <c r="AA2228" s="4"/>
      <c r="AB2228" s="4">
        <f t="shared" si="77"/>
        <v>536870912</v>
      </c>
      <c r="AC2228" s="4" t="e">
        <f>LOOKUP(AB2228,Y2199:Y2236,X2199:X2236)</f>
        <v>#N/A</v>
      </c>
      <c r="AD2228" s="33" t="e">
        <f t="shared" si="78"/>
        <v>#N/A</v>
      </c>
    </row>
    <row r="2229" spans="2:30" ht="12.75">
      <c r="B2229" s="20" t="e">
        <f>LOOKUP(H2179,C2229:T2229,C2230:T2230)</f>
        <v>#N/A</v>
      </c>
      <c r="C2229" s="16">
        <v>10</v>
      </c>
      <c r="D2229" s="16">
        <v>20</v>
      </c>
      <c r="E2229" s="16">
        <v>30</v>
      </c>
      <c r="F2229" s="16">
        <v>40</v>
      </c>
      <c r="G2229" s="16">
        <v>50</v>
      </c>
      <c r="H2229" s="16">
        <v>60</v>
      </c>
      <c r="I2229" s="23">
        <v>70</v>
      </c>
      <c r="J2229" s="23">
        <v>80</v>
      </c>
      <c r="K2229" s="23">
        <v>90</v>
      </c>
      <c r="L2229" s="23">
        <v>100</v>
      </c>
      <c r="M2229" s="23">
        <v>110</v>
      </c>
      <c r="N2229" s="23">
        <v>120</v>
      </c>
      <c r="O2229" s="23">
        <v>130</v>
      </c>
      <c r="P2229" s="23">
        <v>140</v>
      </c>
      <c r="Q2229" s="23">
        <v>150</v>
      </c>
      <c r="R2229" s="23">
        <v>160</v>
      </c>
      <c r="S2229" s="23">
        <v>170</v>
      </c>
      <c r="T2229" s="23">
        <v>180</v>
      </c>
      <c r="U2229" s="16" t="s">
        <v>3</v>
      </c>
      <c r="V2229" s="7" t="e">
        <f t="shared" si="74"/>
        <v>#N/A</v>
      </c>
      <c r="W2229" s="4"/>
      <c r="X2229" s="35" t="e">
        <f>IF(V2259="","",V2259)</f>
        <v>#N/A</v>
      </c>
      <c r="Y2229" s="19" t="e">
        <f>IF(X2229="","",(SUM(Y2199:Y2228)+1))</f>
        <v>#N/A</v>
      </c>
      <c r="Z2229" s="4"/>
      <c r="AA2229" s="4"/>
      <c r="AB2229" s="4">
        <f t="shared" si="77"/>
        <v>1073741824</v>
      </c>
      <c r="AC2229" s="4" t="e">
        <f>LOOKUP(AB2229,Y2199:Y2236,X2199:X2236)</f>
        <v>#N/A</v>
      </c>
      <c r="AD2229" s="33" t="e">
        <f>IF(AC2229=AC2228," ",AC2229)</f>
        <v>#N/A</v>
      </c>
    </row>
    <row r="2230" spans="2:30" ht="12.75">
      <c r="B2230" s="21"/>
      <c r="C2230" s="16">
        <v>0</v>
      </c>
      <c r="D2230" s="16">
        <v>0</v>
      </c>
      <c r="E2230" s="16">
        <v>0</v>
      </c>
      <c r="F2230" s="16">
        <v>0</v>
      </c>
      <c r="G2230" s="16">
        <v>0</v>
      </c>
      <c r="H2230" s="16">
        <v>0</v>
      </c>
      <c r="I2230" s="16">
        <v>0</v>
      </c>
      <c r="J2230" s="16">
        <v>0</v>
      </c>
      <c r="K2230" s="16">
        <v>0</v>
      </c>
      <c r="L2230" s="16">
        <v>0</v>
      </c>
      <c r="M2230" s="16">
        <v>0</v>
      </c>
      <c r="N2230" s="16">
        <v>0</v>
      </c>
      <c r="O2230" s="16">
        <v>0</v>
      </c>
      <c r="P2230" s="16">
        <v>0</v>
      </c>
      <c r="Q2230" s="16">
        <v>0</v>
      </c>
      <c r="R2230" s="16">
        <v>0</v>
      </c>
      <c r="S2230" s="16">
        <v>0</v>
      </c>
      <c r="T2230" s="16">
        <v>0</v>
      </c>
      <c r="U2230" s="16"/>
      <c r="V2230" s="7">
        <f t="shared" si="74"/>
      </c>
      <c r="W2230" s="4"/>
      <c r="X2230" s="35" t="e">
        <f>IF(V2261="","",V2261)</f>
        <v>#N/A</v>
      </c>
      <c r="Y2230" s="19" t="e">
        <f>IF(X2230="","",(SUM(Y2199:Y2229)+1))</f>
        <v>#N/A</v>
      </c>
      <c r="Z2230" s="4"/>
      <c r="AA2230" s="4"/>
      <c r="AB2230" s="4">
        <f t="shared" si="77"/>
        <v>2147483648</v>
      </c>
      <c r="AC2230" s="4" t="e">
        <f>LOOKUP(AB2230,Y2199:Y2236,X2199:X2236)</f>
        <v>#N/A</v>
      </c>
      <c r="AD2230" s="33" t="e">
        <f t="shared" si="78"/>
        <v>#N/A</v>
      </c>
    </row>
    <row r="2231" spans="2:30" ht="12.75">
      <c r="B2231" s="18" t="e">
        <f>LOOKUP(H2179,C2231:T2231,C2232:T2232)</f>
        <v>#N/A</v>
      </c>
      <c r="C2231" s="22">
        <v>10</v>
      </c>
      <c r="D2231" s="22">
        <v>20</v>
      </c>
      <c r="E2231" s="22">
        <v>30</v>
      </c>
      <c r="F2231" s="22">
        <v>40</v>
      </c>
      <c r="G2231" s="22">
        <v>50</v>
      </c>
      <c r="H2231" s="22">
        <v>60</v>
      </c>
      <c r="I2231" s="22">
        <v>70</v>
      </c>
      <c r="J2231" s="22">
        <v>80</v>
      </c>
      <c r="K2231" s="22">
        <v>90</v>
      </c>
      <c r="L2231" s="22">
        <v>100</v>
      </c>
      <c r="M2231" s="22">
        <v>110</v>
      </c>
      <c r="N2231" s="22">
        <v>120</v>
      </c>
      <c r="O2231" s="22">
        <v>130</v>
      </c>
      <c r="P2231" s="22">
        <v>140</v>
      </c>
      <c r="Q2231" s="22">
        <v>150</v>
      </c>
      <c r="R2231" s="22">
        <v>160</v>
      </c>
      <c r="S2231" s="22">
        <v>170</v>
      </c>
      <c r="T2231" s="22">
        <v>180</v>
      </c>
      <c r="U2231" s="22" t="s">
        <v>18</v>
      </c>
      <c r="V2231" s="7" t="e">
        <f t="shared" si="74"/>
        <v>#N/A</v>
      </c>
      <c r="W2231" s="4"/>
      <c r="X2231" s="35" t="e">
        <f>IF(V2263="","",V2263)</f>
        <v>#N/A</v>
      </c>
      <c r="Y2231" s="19" t="e">
        <f>IF(X2231="","",(SUM(Y2199:Y2230)+1))</f>
        <v>#N/A</v>
      </c>
      <c r="Z2231" s="4"/>
      <c r="AA2231" s="4"/>
      <c r="AB2231" s="4">
        <f t="shared" si="77"/>
        <v>4294967296</v>
      </c>
      <c r="AC2231" s="4" t="e">
        <f>LOOKUP(AB2231,Y2199:Y2236,X2199:X2236)</f>
        <v>#N/A</v>
      </c>
      <c r="AD2231" s="33" t="e">
        <f t="shared" si="78"/>
        <v>#N/A</v>
      </c>
    </row>
    <row r="2232" spans="2:30" ht="12.75">
      <c r="B2232" s="18"/>
      <c r="C2232" s="22">
        <v>0</v>
      </c>
      <c r="D2232" s="22">
        <v>0</v>
      </c>
      <c r="E2232" s="22">
        <v>0</v>
      </c>
      <c r="F2232" s="22">
        <v>0</v>
      </c>
      <c r="G2232" s="22">
        <v>0</v>
      </c>
      <c r="H2232" s="22">
        <v>0</v>
      </c>
      <c r="I2232" s="22">
        <v>0</v>
      </c>
      <c r="J2232" s="22">
        <v>0</v>
      </c>
      <c r="K2232" s="22">
        <v>0</v>
      </c>
      <c r="L2232" s="22">
        <v>0</v>
      </c>
      <c r="M2232" s="22">
        <v>0</v>
      </c>
      <c r="N2232" s="22">
        <v>0</v>
      </c>
      <c r="O2232" s="22">
        <v>0</v>
      </c>
      <c r="P2232" s="22">
        <v>0</v>
      </c>
      <c r="Q2232" s="22">
        <v>0</v>
      </c>
      <c r="R2232" s="22">
        <v>0</v>
      </c>
      <c r="S2232" s="22">
        <v>0</v>
      </c>
      <c r="T2232" s="22">
        <v>0</v>
      </c>
      <c r="U2232" s="22"/>
      <c r="V2232" s="7">
        <f t="shared" si="74"/>
      </c>
      <c r="W2232" s="4"/>
      <c r="X2232" s="35" t="e">
        <f>IF(V2265="","",V2265)</f>
        <v>#N/A</v>
      </c>
      <c r="Y2232" s="19" t="e">
        <f>IF(X2232="","",(SUM(Y2199:Y2231)+1))</f>
        <v>#N/A</v>
      </c>
      <c r="Z2232" s="4"/>
      <c r="AA2232" s="4"/>
      <c r="AB2232" s="4">
        <f t="shared" si="77"/>
        <v>8589934592</v>
      </c>
      <c r="AC2232" s="4" t="e">
        <f>LOOKUP(AB2232,Y2199:Y2236,X2199:X2236)</f>
        <v>#N/A</v>
      </c>
      <c r="AD2232" s="33" t="e">
        <f t="shared" si="78"/>
        <v>#N/A</v>
      </c>
    </row>
    <row r="2233" spans="2:30" ht="12.75">
      <c r="B2233" s="20" t="e">
        <f>LOOKUP(H2179,C2233:T2233,C2234:T2234)</f>
        <v>#N/A</v>
      </c>
      <c r="C2233" s="16">
        <v>10</v>
      </c>
      <c r="D2233" s="16">
        <v>20</v>
      </c>
      <c r="E2233" s="16">
        <v>30</v>
      </c>
      <c r="F2233" s="16">
        <v>40</v>
      </c>
      <c r="G2233" s="16">
        <v>50</v>
      </c>
      <c r="H2233" s="16">
        <v>60</v>
      </c>
      <c r="I2233" s="23">
        <v>70</v>
      </c>
      <c r="J2233" s="23">
        <v>80</v>
      </c>
      <c r="K2233" s="23">
        <v>90</v>
      </c>
      <c r="L2233" s="23">
        <v>100</v>
      </c>
      <c r="M2233" s="23">
        <v>110</v>
      </c>
      <c r="N2233" s="23">
        <v>120</v>
      </c>
      <c r="O2233" s="23">
        <v>130</v>
      </c>
      <c r="P2233" s="23">
        <v>140</v>
      </c>
      <c r="Q2233" s="23">
        <v>150</v>
      </c>
      <c r="R2233" s="23">
        <v>160</v>
      </c>
      <c r="S2233" s="23">
        <v>170</v>
      </c>
      <c r="T2233" s="23">
        <v>180</v>
      </c>
      <c r="U2233" s="16" t="s">
        <v>19</v>
      </c>
      <c r="V2233" s="7" t="e">
        <f t="shared" si="74"/>
        <v>#N/A</v>
      </c>
      <c r="W2233" s="4"/>
      <c r="X2233" s="35" t="e">
        <f>IF(V2267="","",V2267)</f>
        <v>#N/A</v>
      </c>
      <c r="Y2233" s="19" t="e">
        <f>IF(X2233="","",(SUM(Y2199:Y2232)+1))</f>
        <v>#N/A</v>
      </c>
      <c r="Z2233" s="4"/>
      <c r="AA2233" s="4"/>
      <c r="AB2233" s="4">
        <f t="shared" si="77"/>
        <v>17179869184</v>
      </c>
      <c r="AC2233" s="4" t="e">
        <f>LOOKUP(AB2233,Y2199:Y2236,X2199:X2236)</f>
        <v>#N/A</v>
      </c>
      <c r="AD2233" s="33" t="e">
        <f t="shared" si="78"/>
        <v>#N/A</v>
      </c>
    </row>
    <row r="2234" spans="2:30" ht="12.75">
      <c r="B2234" s="21"/>
      <c r="C2234" s="16">
        <v>0</v>
      </c>
      <c r="D2234" s="16">
        <v>0</v>
      </c>
      <c r="E2234" s="16">
        <v>0</v>
      </c>
      <c r="F2234" s="16">
        <v>0</v>
      </c>
      <c r="G2234" s="16">
        <v>0</v>
      </c>
      <c r="H2234" s="16">
        <v>0</v>
      </c>
      <c r="I2234" s="16">
        <v>0</v>
      </c>
      <c r="J2234" s="16">
        <v>0</v>
      </c>
      <c r="K2234" s="16">
        <v>0</v>
      </c>
      <c r="L2234" s="16">
        <v>0</v>
      </c>
      <c r="M2234" s="16">
        <v>0</v>
      </c>
      <c r="N2234" s="16">
        <v>0</v>
      </c>
      <c r="O2234" s="16">
        <v>0</v>
      </c>
      <c r="P2234" s="16">
        <v>0</v>
      </c>
      <c r="Q2234" s="16">
        <v>0</v>
      </c>
      <c r="R2234" s="16">
        <v>0</v>
      </c>
      <c r="S2234" s="16">
        <v>0</v>
      </c>
      <c r="T2234" s="16">
        <v>0</v>
      </c>
      <c r="U2234" s="16"/>
      <c r="V2234" s="7">
        <f t="shared" si="74"/>
      </c>
      <c r="W2234" s="4"/>
      <c r="X2234" s="35" t="e">
        <f>IF(V2269="","",V2269)</f>
        <v>#N/A</v>
      </c>
      <c r="Y2234" s="19" t="e">
        <f>IF(X2234="","",(SUM(Y2199:Y2233)+1))</f>
        <v>#N/A</v>
      </c>
      <c r="Z2234" s="4"/>
      <c r="AA2234" s="4"/>
      <c r="AB2234" s="4">
        <f t="shared" si="77"/>
        <v>34359738368</v>
      </c>
      <c r="AC2234" s="4" t="e">
        <f>LOOKUP(AB2234,Y2199:Y2236,X2199:X2236)</f>
        <v>#N/A</v>
      </c>
      <c r="AD2234" s="33" t="e">
        <f t="shared" si="78"/>
        <v>#N/A</v>
      </c>
    </row>
    <row r="2235" spans="2:30" ht="12.75">
      <c r="B2235" s="18" t="e">
        <f>LOOKUP(H2179,C2235:T2235,C2236:T2236)</f>
        <v>#N/A</v>
      </c>
      <c r="C2235" s="22">
        <v>10</v>
      </c>
      <c r="D2235" s="22">
        <v>20</v>
      </c>
      <c r="E2235" s="22">
        <v>30</v>
      </c>
      <c r="F2235" s="22">
        <v>40</v>
      </c>
      <c r="G2235" s="22">
        <v>50</v>
      </c>
      <c r="H2235" s="22">
        <v>60</v>
      </c>
      <c r="I2235" s="22">
        <v>70</v>
      </c>
      <c r="J2235" s="22">
        <v>80</v>
      </c>
      <c r="K2235" s="22">
        <v>90</v>
      </c>
      <c r="L2235" s="22">
        <v>100</v>
      </c>
      <c r="M2235" s="22">
        <v>110</v>
      </c>
      <c r="N2235" s="22">
        <v>120</v>
      </c>
      <c r="O2235" s="22">
        <v>130</v>
      </c>
      <c r="P2235" s="22">
        <v>140</v>
      </c>
      <c r="Q2235" s="22">
        <v>150</v>
      </c>
      <c r="R2235" s="22">
        <v>160</v>
      </c>
      <c r="S2235" s="22">
        <v>170</v>
      </c>
      <c r="T2235" s="22">
        <v>180</v>
      </c>
      <c r="U2235" s="22" t="s">
        <v>20</v>
      </c>
      <c r="V2235" s="7" t="e">
        <f t="shared" si="74"/>
        <v>#N/A</v>
      </c>
      <c r="W2235" s="4"/>
      <c r="X2235" s="35" t="e">
        <f>IF(V2271="","",V2271)</f>
        <v>#N/A</v>
      </c>
      <c r="Y2235" s="19" t="e">
        <f>IF(X2235="","",(SUM(Y2199:Y2234)+1))</f>
        <v>#N/A</v>
      </c>
      <c r="Z2235" s="4"/>
      <c r="AA2235" s="4"/>
      <c r="AB2235" s="4">
        <f t="shared" si="77"/>
        <v>68719476736</v>
      </c>
      <c r="AC2235" s="4" t="e">
        <f>LOOKUP(AB2235,Y2199:Y2236,X2199:X2236)</f>
        <v>#N/A</v>
      </c>
      <c r="AD2235" s="33" t="e">
        <f t="shared" si="78"/>
        <v>#N/A</v>
      </c>
    </row>
    <row r="2236" spans="2:30" ht="13.5" thickBot="1">
      <c r="B2236" s="18"/>
      <c r="C2236" s="22">
        <v>0</v>
      </c>
      <c r="D2236" s="22">
        <v>0</v>
      </c>
      <c r="E2236" s="22">
        <v>0</v>
      </c>
      <c r="F2236" s="22">
        <v>0</v>
      </c>
      <c r="G2236" s="22">
        <v>0</v>
      </c>
      <c r="H2236" s="22">
        <v>0</v>
      </c>
      <c r="I2236" s="22">
        <v>0</v>
      </c>
      <c r="J2236" s="22">
        <v>0</v>
      </c>
      <c r="K2236" s="22">
        <v>0</v>
      </c>
      <c r="L2236" s="22">
        <v>0</v>
      </c>
      <c r="M2236" s="22">
        <v>0</v>
      </c>
      <c r="N2236" s="22">
        <v>0</v>
      </c>
      <c r="O2236" s="22">
        <v>0</v>
      </c>
      <c r="P2236" s="22">
        <v>0</v>
      </c>
      <c r="Q2236" s="22">
        <v>0</v>
      </c>
      <c r="R2236" s="22">
        <v>0</v>
      </c>
      <c r="S2236" s="22">
        <v>0</v>
      </c>
      <c r="T2236" s="22">
        <v>0</v>
      </c>
      <c r="U2236" s="22"/>
      <c r="V2236" s="7">
        <f t="shared" si="74"/>
      </c>
      <c r="W2236" s="4"/>
      <c r="X2236" s="35" t="e">
        <f>IF(V2273="","",V2273)</f>
        <v>#N/A</v>
      </c>
      <c r="Y2236" s="19" t="e">
        <f>IF(X2236="","",(SUM(Y2199:Y2235)+1))</f>
        <v>#N/A</v>
      </c>
      <c r="Z2236" s="4"/>
      <c r="AA2236" s="4"/>
      <c r="AB2236" s="4">
        <f t="shared" si="77"/>
        <v>137438953472</v>
      </c>
      <c r="AC2236" s="4" t="e">
        <f>LOOKUP(AB2236,Y2199:Y2236,X2199:X2236)</f>
        <v>#N/A</v>
      </c>
      <c r="AD2236" s="34" t="e">
        <f>IF(AC2236=AC2235," ",AC2236)</f>
        <v>#N/A</v>
      </c>
    </row>
    <row r="2237" spans="2:30" ht="12.75">
      <c r="B2237" s="20" t="e">
        <f>LOOKUP(H2179,C2237:T2237,C2238:T2238)</f>
        <v>#N/A</v>
      </c>
      <c r="C2237" s="16">
        <v>10</v>
      </c>
      <c r="D2237" s="16">
        <v>20</v>
      </c>
      <c r="E2237" s="16">
        <v>30</v>
      </c>
      <c r="F2237" s="16">
        <v>40</v>
      </c>
      <c r="G2237" s="16">
        <v>50</v>
      </c>
      <c r="H2237" s="16">
        <v>60</v>
      </c>
      <c r="I2237" s="23">
        <v>70</v>
      </c>
      <c r="J2237" s="23">
        <v>80</v>
      </c>
      <c r="K2237" s="23">
        <v>90</v>
      </c>
      <c r="L2237" s="23">
        <v>100</v>
      </c>
      <c r="M2237" s="23">
        <v>110</v>
      </c>
      <c r="N2237" s="23">
        <v>120</v>
      </c>
      <c r="O2237" s="23">
        <v>130</v>
      </c>
      <c r="P2237" s="23">
        <v>140</v>
      </c>
      <c r="Q2237" s="23">
        <v>150</v>
      </c>
      <c r="R2237" s="23">
        <v>160</v>
      </c>
      <c r="S2237" s="23">
        <v>170</v>
      </c>
      <c r="T2237" s="23">
        <v>180</v>
      </c>
      <c r="U2237" s="16" t="s">
        <v>21</v>
      </c>
      <c r="V2237" s="7" t="e">
        <f t="shared" si="74"/>
        <v>#N/A</v>
      </c>
      <c r="W2237" s="4"/>
      <c r="X2237" s="9"/>
      <c r="Y2237" s="4"/>
      <c r="Z2237" s="4"/>
      <c r="AA2237" s="4"/>
      <c r="AB2237" s="4"/>
      <c r="AC2237" s="4"/>
      <c r="AD2237" s="15"/>
    </row>
    <row r="2238" spans="2:30" ht="12.75">
      <c r="B2238" s="21"/>
      <c r="C2238" s="16">
        <v>0</v>
      </c>
      <c r="D2238" s="16">
        <v>0</v>
      </c>
      <c r="E2238" s="16">
        <v>0</v>
      </c>
      <c r="F2238" s="16">
        <v>0</v>
      </c>
      <c r="G2238" s="16">
        <v>0</v>
      </c>
      <c r="H2238" s="16">
        <v>0</v>
      </c>
      <c r="I2238" s="16">
        <v>0</v>
      </c>
      <c r="J2238" s="16">
        <v>0</v>
      </c>
      <c r="K2238" s="16">
        <v>0</v>
      </c>
      <c r="L2238" s="16">
        <v>0</v>
      </c>
      <c r="M2238" s="16">
        <v>0</v>
      </c>
      <c r="N2238" s="16">
        <v>0</v>
      </c>
      <c r="O2238" s="16">
        <v>0</v>
      </c>
      <c r="P2238" s="16">
        <v>0</v>
      </c>
      <c r="Q2238" s="16">
        <v>0</v>
      </c>
      <c r="R2238" s="16">
        <v>0</v>
      </c>
      <c r="S2238" s="16">
        <v>0</v>
      </c>
      <c r="T2238" s="16">
        <v>0</v>
      </c>
      <c r="U2238" s="16"/>
      <c r="V2238" s="7">
        <f t="shared" si="74"/>
      </c>
      <c r="W2238" s="4"/>
      <c r="X2238" s="9"/>
      <c r="Y2238" s="4"/>
      <c r="Z2238" s="4"/>
      <c r="AA2238" s="4"/>
      <c r="AB2238" s="4"/>
      <c r="AC2238" s="4"/>
      <c r="AD2238" s="15"/>
    </row>
    <row r="2239" spans="2:30" ht="12.75">
      <c r="B2239" s="18" t="e">
        <f>LOOKUP(H2179,C2239:T2239,C2240:T2240)</f>
        <v>#N/A</v>
      </c>
      <c r="C2239" s="22">
        <v>10</v>
      </c>
      <c r="D2239" s="22">
        <v>20</v>
      </c>
      <c r="E2239" s="22">
        <v>30</v>
      </c>
      <c r="F2239" s="22">
        <v>40</v>
      </c>
      <c r="G2239" s="22">
        <v>50</v>
      </c>
      <c r="H2239" s="22">
        <v>60</v>
      </c>
      <c r="I2239" s="22">
        <v>70</v>
      </c>
      <c r="J2239" s="22">
        <v>80</v>
      </c>
      <c r="K2239" s="22">
        <v>90</v>
      </c>
      <c r="L2239" s="22">
        <v>100</v>
      </c>
      <c r="M2239" s="22">
        <v>110</v>
      </c>
      <c r="N2239" s="22">
        <v>120</v>
      </c>
      <c r="O2239" s="22">
        <v>130</v>
      </c>
      <c r="P2239" s="22">
        <v>140</v>
      </c>
      <c r="Q2239" s="22">
        <v>150</v>
      </c>
      <c r="R2239" s="22">
        <v>160</v>
      </c>
      <c r="S2239" s="22">
        <v>170</v>
      </c>
      <c r="T2239" s="22">
        <v>180</v>
      </c>
      <c r="U2239" s="22" t="s">
        <v>22</v>
      </c>
      <c r="V2239" s="7" t="e">
        <f t="shared" si="74"/>
        <v>#N/A</v>
      </c>
      <c r="W2239" s="4"/>
      <c r="X2239" s="9"/>
      <c r="Y2239" s="4"/>
      <c r="Z2239" s="4"/>
      <c r="AA2239" s="4"/>
      <c r="AB2239" s="4"/>
      <c r="AC2239" s="4"/>
      <c r="AD2239" s="15"/>
    </row>
    <row r="2240" spans="2:30" ht="12.75">
      <c r="B2240" s="18"/>
      <c r="C2240" s="22">
        <v>0</v>
      </c>
      <c r="D2240" s="22">
        <v>0</v>
      </c>
      <c r="E2240" s="22">
        <v>0</v>
      </c>
      <c r="F2240" s="22">
        <v>0</v>
      </c>
      <c r="G2240" s="22">
        <v>0</v>
      </c>
      <c r="H2240" s="22">
        <v>0</v>
      </c>
      <c r="I2240" s="22">
        <v>0</v>
      </c>
      <c r="J2240" s="22">
        <v>0</v>
      </c>
      <c r="K2240" s="22">
        <v>0</v>
      </c>
      <c r="L2240" s="22">
        <v>0</v>
      </c>
      <c r="M2240" s="22">
        <v>0</v>
      </c>
      <c r="N2240" s="22">
        <v>0</v>
      </c>
      <c r="O2240" s="22">
        <v>0</v>
      </c>
      <c r="P2240" s="22">
        <v>0</v>
      </c>
      <c r="Q2240" s="22">
        <v>0</v>
      </c>
      <c r="R2240" s="22">
        <v>0</v>
      </c>
      <c r="S2240" s="22">
        <v>0</v>
      </c>
      <c r="T2240" s="22">
        <v>0</v>
      </c>
      <c r="U2240" s="22"/>
      <c r="V2240" s="7">
        <f t="shared" si="74"/>
      </c>
      <c r="W2240" s="4"/>
      <c r="X2240" s="9"/>
      <c r="Y2240" s="4"/>
      <c r="Z2240" s="4"/>
      <c r="AA2240" s="4"/>
      <c r="AB2240" s="4"/>
      <c r="AC2240" s="4"/>
      <c r="AD2240" s="15"/>
    </row>
    <row r="2241" spans="2:30" ht="12.75">
      <c r="B2241" s="20" t="e">
        <f>LOOKUP(H2179,C2241:T2241,C2242:T2242)</f>
        <v>#N/A</v>
      </c>
      <c r="C2241" s="16">
        <v>10</v>
      </c>
      <c r="D2241" s="16">
        <v>20</v>
      </c>
      <c r="E2241" s="16">
        <v>30</v>
      </c>
      <c r="F2241" s="16">
        <v>40</v>
      </c>
      <c r="G2241" s="16">
        <v>50</v>
      </c>
      <c r="H2241" s="16">
        <v>60</v>
      </c>
      <c r="I2241" s="23">
        <v>70</v>
      </c>
      <c r="J2241" s="23">
        <v>80</v>
      </c>
      <c r="K2241" s="23">
        <v>90</v>
      </c>
      <c r="L2241" s="23">
        <v>100</v>
      </c>
      <c r="M2241" s="23">
        <v>110</v>
      </c>
      <c r="N2241" s="23">
        <v>120</v>
      </c>
      <c r="O2241" s="23">
        <v>130</v>
      </c>
      <c r="P2241" s="23">
        <v>140</v>
      </c>
      <c r="Q2241" s="23">
        <v>150</v>
      </c>
      <c r="R2241" s="23">
        <v>160</v>
      </c>
      <c r="S2241" s="23">
        <v>170</v>
      </c>
      <c r="T2241" s="23">
        <v>180</v>
      </c>
      <c r="U2241" s="16" t="s">
        <v>23</v>
      </c>
      <c r="V2241" s="7" t="e">
        <f>IF(B2241&gt;0,U2241,"")</f>
        <v>#N/A</v>
      </c>
      <c r="W2241" s="4"/>
      <c r="X2241" s="4"/>
      <c r="Y2241" s="4"/>
      <c r="Z2241" s="4"/>
      <c r="AA2241" s="4"/>
      <c r="AB2241" s="4"/>
      <c r="AC2241" s="4"/>
      <c r="AD2241" s="15"/>
    </row>
    <row r="2242" spans="2:30" ht="12.75">
      <c r="B2242" s="21"/>
      <c r="C2242" s="16">
        <v>0</v>
      </c>
      <c r="D2242" s="16">
        <v>0</v>
      </c>
      <c r="E2242" s="16">
        <v>0</v>
      </c>
      <c r="F2242" s="16">
        <v>0</v>
      </c>
      <c r="G2242" s="16">
        <v>0</v>
      </c>
      <c r="H2242" s="16">
        <v>0</v>
      </c>
      <c r="I2242" s="16">
        <v>0</v>
      </c>
      <c r="J2242" s="16">
        <v>0</v>
      </c>
      <c r="K2242" s="16">
        <v>0</v>
      </c>
      <c r="L2242" s="16">
        <v>0</v>
      </c>
      <c r="M2242" s="16">
        <v>0</v>
      </c>
      <c r="N2242" s="16">
        <v>0</v>
      </c>
      <c r="O2242" s="16">
        <v>0</v>
      </c>
      <c r="P2242" s="16">
        <v>0</v>
      </c>
      <c r="Q2242" s="16">
        <v>0</v>
      </c>
      <c r="R2242" s="16">
        <v>0</v>
      </c>
      <c r="S2242" s="16">
        <v>0</v>
      </c>
      <c r="T2242" s="16">
        <v>0</v>
      </c>
      <c r="U2242" s="16"/>
      <c r="V2242" s="7">
        <f aca="true" t="shared" si="79" ref="V2242:V2274">IF(B2242&gt;0,U2242,"")</f>
      </c>
      <c r="W2242" s="4"/>
      <c r="X2242" s="4"/>
      <c r="Y2242" s="4"/>
      <c r="Z2242" s="4"/>
      <c r="AA2242" s="4"/>
      <c r="AB2242" s="4"/>
      <c r="AC2242" s="4"/>
      <c r="AD2242" s="15"/>
    </row>
    <row r="2243" spans="2:30" ht="12.75">
      <c r="B2243" s="18" t="e">
        <f>LOOKUP(H2179,C2243:T2243,C2244:T2244)</f>
        <v>#N/A</v>
      </c>
      <c r="C2243" s="22">
        <v>10</v>
      </c>
      <c r="D2243" s="22">
        <v>20</v>
      </c>
      <c r="E2243" s="22">
        <v>30</v>
      </c>
      <c r="F2243" s="22">
        <v>40</v>
      </c>
      <c r="G2243" s="22">
        <v>50</v>
      </c>
      <c r="H2243" s="22">
        <v>60</v>
      </c>
      <c r="I2243" s="22">
        <v>70</v>
      </c>
      <c r="J2243" s="22">
        <v>80</v>
      </c>
      <c r="K2243" s="22">
        <v>90</v>
      </c>
      <c r="L2243" s="22">
        <v>100</v>
      </c>
      <c r="M2243" s="22">
        <v>110</v>
      </c>
      <c r="N2243" s="22">
        <v>120</v>
      </c>
      <c r="O2243" s="22">
        <v>130</v>
      </c>
      <c r="P2243" s="22">
        <v>140</v>
      </c>
      <c r="Q2243" s="22">
        <v>150</v>
      </c>
      <c r="R2243" s="22">
        <v>160</v>
      </c>
      <c r="S2243" s="22">
        <v>170</v>
      </c>
      <c r="T2243" s="22">
        <v>180</v>
      </c>
      <c r="U2243" s="22" t="s">
        <v>24</v>
      </c>
      <c r="V2243" s="7" t="e">
        <f t="shared" si="79"/>
        <v>#N/A</v>
      </c>
      <c r="W2243" s="4"/>
      <c r="X2243" s="4"/>
      <c r="Y2243" s="4"/>
      <c r="Z2243" s="4"/>
      <c r="AA2243" s="4"/>
      <c r="AB2243" s="4"/>
      <c r="AC2243" s="4"/>
      <c r="AD2243" s="15"/>
    </row>
    <row r="2244" spans="2:30" ht="12.75">
      <c r="B2244" s="18"/>
      <c r="C2244" s="22">
        <v>0</v>
      </c>
      <c r="D2244" s="22">
        <v>0</v>
      </c>
      <c r="E2244" s="22">
        <v>0</v>
      </c>
      <c r="F2244" s="22">
        <v>0</v>
      </c>
      <c r="G2244" s="22">
        <v>0</v>
      </c>
      <c r="H2244" s="22">
        <v>0</v>
      </c>
      <c r="I2244" s="22">
        <v>0</v>
      </c>
      <c r="J2244" s="22">
        <v>0</v>
      </c>
      <c r="K2244" s="22">
        <v>0</v>
      </c>
      <c r="L2244" s="22">
        <v>0</v>
      </c>
      <c r="M2244" s="22">
        <v>0</v>
      </c>
      <c r="N2244" s="22">
        <v>0</v>
      </c>
      <c r="O2244" s="22">
        <v>0</v>
      </c>
      <c r="P2244" s="22">
        <v>0</v>
      </c>
      <c r="Q2244" s="22">
        <v>0</v>
      </c>
      <c r="R2244" s="22">
        <v>0</v>
      </c>
      <c r="S2244" s="22">
        <v>0</v>
      </c>
      <c r="T2244" s="22">
        <v>0</v>
      </c>
      <c r="U2244" s="22"/>
      <c r="V2244" s="7">
        <f t="shared" si="79"/>
      </c>
      <c r="W2244" s="4"/>
      <c r="X2244" s="4"/>
      <c r="Y2244" s="4"/>
      <c r="Z2244" s="4"/>
      <c r="AA2244" s="4"/>
      <c r="AB2244" s="4"/>
      <c r="AC2244" s="4"/>
      <c r="AD2244" s="15"/>
    </row>
    <row r="2245" spans="2:30" ht="12.75">
      <c r="B2245" s="20" t="e">
        <f>LOOKUP(H2179,C2245:T2245,C2246:T2246)</f>
        <v>#N/A</v>
      </c>
      <c r="C2245" s="16">
        <v>10</v>
      </c>
      <c r="D2245" s="16">
        <v>20</v>
      </c>
      <c r="E2245" s="16">
        <v>30</v>
      </c>
      <c r="F2245" s="16">
        <v>40</v>
      </c>
      <c r="G2245" s="16">
        <v>50</v>
      </c>
      <c r="H2245" s="16">
        <v>60</v>
      </c>
      <c r="I2245" s="23">
        <v>70</v>
      </c>
      <c r="J2245" s="23">
        <v>80</v>
      </c>
      <c r="K2245" s="23">
        <v>90</v>
      </c>
      <c r="L2245" s="23">
        <v>100</v>
      </c>
      <c r="M2245" s="23">
        <v>110</v>
      </c>
      <c r="N2245" s="23">
        <v>120</v>
      </c>
      <c r="O2245" s="23">
        <v>130</v>
      </c>
      <c r="P2245" s="23">
        <v>140</v>
      </c>
      <c r="Q2245" s="23">
        <v>150</v>
      </c>
      <c r="R2245" s="23">
        <v>160</v>
      </c>
      <c r="S2245" s="23">
        <v>170</v>
      </c>
      <c r="T2245" s="23">
        <v>180</v>
      </c>
      <c r="U2245" s="16" t="s">
        <v>25</v>
      </c>
      <c r="V2245" s="7" t="e">
        <f t="shared" si="79"/>
        <v>#N/A</v>
      </c>
      <c r="W2245" s="4"/>
      <c r="X2245" s="4"/>
      <c r="Y2245" s="4"/>
      <c r="Z2245" s="4"/>
      <c r="AA2245" s="4"/>
      <c r="AB2245" s="4"/>
      <c r="AC2245" s="4"/>
      <c r="AD2245" s="15"/>
    </row>
    <row r="2246" spans="2:30" ht="12.75">
      <c r="B2246" s="21"/>
      <c r="C2246" s="16">
        <v>0</v>
      </c>
      <c r="D2246" s="16">
        <v>0</v>
      </c>
      <c r="E2246" s="16">
        <v>0</v>
      </c>
      <c r="F2246" s="16">
        <v>0</v>
      </c>
      <c r="G2246" s="16">
        <v>0</v>
      </c>
      <c r="H2246" s="16">
        <v>0</v>
      </c>
      <c r="I2246" s="16">
        <v>0</v>
      </c>
      <c r="J2246" s="16">
        <v>0</v>
      </c>
      <c r="K2246" s="16">
        <v>0</v>
      </c>
      <c r="L2246" s="16">
        <v>0</v>
      </c>
      <c r="M2246" s="16">
        <v>0</v>
      </c>
      <c r="N2246" s="16">
        <v>0</v>
      </c>
      <c r="O2246" s="16">
        <v>0</v>
      </c>
      <c r="P2246" s="16">
        <v>0</v>
      </c>
      <c r="Q2246" s="16">
        <v>0</v>
      </c>
      <c r="R2246" s="16">
        <v>0</v>
      </c>
      <c r="S2246" s="16">
        <v>0</v>
      </c>
      <c r="T2246" s="16">
        <v>0</v>
      </c>
      <c r="U2246" s="16"/>
      <c r="V2246" s="7">
        <f t="shared" si="79"/>
      </c>
      <c r="W2246" s="4"/>
      <c r="X2246" s="4"/>
      <c r="Y2246" s="4"/>
      <c r="Z2246" s="4"/>
      <c r="AA2246" s="4"/>
      <c r="AB2246" s="4"/>
      <c r="AC2246" s="4"/>
      <c r="AD2246" s="15"/>
    </row>
    <row r="2247" spans="2:30" ht="12.75">
      <c r="B2247" s="18" t="e">
        <f>LOOKUP(H2179,C2247:T2247,C2248:T2248)</f>
        <v>#N/A</v>
      </c>
      <c r="C2247" s="22">
        <v>10</v>
      </c>
      <c r="D2247" s="22">
        <v>20</v>
      </c>
      <c r="E2247" s="22">
        <v>30</v>
      </c>
      <c r="F2247" s="22">
        <v>40</v>
      </c>
      <c r="G2247" s="22">
        <v>50</v>
      </c>
      <c r="H2247" s="22">
        <v>60</v>
      </c>
      <c r="I2247" s="22">
        <v>70</v>
      </c>
      <c r="J2247" s="22">
        <v>80</v>
      </c>
      <c r="K2247" s="22">
        <v>90</v>
      </c>
      <c r="L2247" s="22">
        <v>100</v>
      </c>
      <c r="M2247" s="22">
        <v>110</v>
      </c>
      <c r="N2247" s="22">
        <v>120</v>
      </c>
      <c r="O2247" s="22">
        <v>130</v>
      </c>
      <c r="P2247" s="22">
        <v>140</v>
      </c>
      <c r="Q2247" s="22">
        <v>150</v>
      </c>
      <c r="R2247" s="22">
        <v>160</v>
      </c>
      <c r="S2247" s="22">
        <v>170</v>
      </c>
      <c r="T2247" s="22">
        <v>180</v>
      </c>
      <c r="U2247" s="22" t="s">
        <v>26</v>
      </c>
      <c r="V2247" s="7" t="e">
        <f t="shared" si="79"/>
        <v>#N/A</v>
      </c>
      <c r="W2247" s="4"/>
      <c r="X2247" s="4"/>
      <c r="Y2247" s="4"/>
      <c r="Z2247" s="4"/>
      <c r="AA2247" s="4"/>
      <c r="AB2247" s="4"/>
      <c r="AC2247" s="4"/>
      <c r="AD2247" s="15"/>
    </row>
    <row r="2248" spans="2:30" ht="12.75">
      <c r="B2248" s="18"/>
      <c r="C2248" s="22">
        <v>0</v>
      </c>
      <c r="D2248" s="22">
        <v>0</v>
      </c>
      <c r="E2248" s="22">
        <v>0</v>
      </c>
      <c r="F2248" s="22">
        <v>0</v>
      </c>
      <c r="G2248" s="22">
        <v>0</v>
      </c>
      <c r="H2248" s="22">
        <v>0</v>
      </c>
      <c r="I2248" s="22">
        <v>0</v>
      </c>
      <c r="J2248" s="22">
        <v>0</v>
      </c>
      <c r="K2248" s="22">
        <v>0</v>
      </c>
      <c r="L2248" s="22">
        <v>0</v>
      </c>
      <c r="M2248" s="22">
        <v>0</v>
      </c>
      <c r="N2248" s="22">
        <v>0</v>
      </c>
      <c r="O2248" s="22">
        <v>0</v>
      </c>
      <c r="P2248" s="22">
        <v>0</v>
      </c>
      <c r="Q2248" s="22">
        <v>0</v>
      </c>
      <c r="R2248" s="22">
        <v>0</v>
      </c>
      <c r="S2248" s="22">
        <v>0</v>
      </c>
      <c r="T2248" s="22">
        <v>0</v>
      </c>
      <c r="U2248" s="22"/>
      <c r="V2248" s="7">
        <f t="shared" si="79"/>
      </c>
      <c r="W2248" s="4"/>
      <c r="X2248" s="4"/>
      <c r="Y2248" s="4"/>
      <c r="Z2248" s="4"/>
      <c r="AA2248" s="4"/>
      <c r="AB2248" s="4"/>
      <c r="AC2248" s="4"/>
      <c r="AD2248" s="15"/>
    </row>
    <row r="2249" spans="2:30" ht="12.75">
      <c r="B2249" s="20" t="e">
        <f>LOOKUP(H2179,C2249:T2249,C2250:T2250)</f>
        <v>#N/A</v>
      </c>
      <c r="C2249" s="16">
        <v>10</v>
      </c>
      <c r="D2249" s="16">
        <v>20</v>
      </c>
      <c r="E2249" s="16">
        <v>30</v>
      </c>
      <c r="F2249" s="16">
        <v>40</v>
      </c>
      <c r="G2249" s="16">
        <v>50</v>
      </c>
      <c r="H2249" s="16">
        <v>60</v>
      </c>
      <c r="I2249" s="23">
        <v>70</v>
      </c>
      <c r="J2249" s="23">
        <v>80</v>
      </c>
      <c r="K2249" s="23">
        <v>90</v>
      </c>
      <c r="L2249" s="23">
        <v>100</v>
      </c>
      <c r="M2249" s="23">
        <v>110</v>
      </c>
      <c r="N2249" s="23">
        <v>120</v>
      </c>
      <c r="O2249" s="23">
        <v>130</v>
      </c>
      <c r="P2249" s="23">
        <v>140</v>
      </c>
      <c r="Q2249" s="23">
        <v>150</v>
      </c>
      <c r="R2249" s="23">
        <v>160</v>
      </c>
      <c r="S2249" s="23">
        <v>170</v>
      </c>
      <c r="T2249" s="23">
        <v>180</v>
      </c>
      <c r="U2249" s="16" t="s">
        <v>27</v>
      </c>
      <c r="V2249" s="7" t="e">
        <f t="shared" si="79"/>
        <v>#N/A</v>
      </c>
      <c r="W2249" s="4"/>
      <c r="X2249" s="4"/>
      <c r="Y2249" s="4"/>
      <c r="Z2249" s="4"/>
      <c r="AA2249" s="4"/>
      <c r="AB2249" s="4"/>
      <c r="AC2249" s="4"/>
      <c r="AD2249" s="15"/>
    </row>
    <row r="2250" spans="2:30" ht="12.75">
      <c r="B2250" s="21"/>
      <c r="C2250" s="16">
        <v>0</v>
      </c>
      <c r="D2250" s="16">
        <v>0</v>
      </c>
      <c r="E2250" s="16">
        <v>0</v>
      </c>
      <c r="F2250" s="16">
        <v>0</v>
      </c>
      <c r="G2250" s="16">
        <v>0</v>
      </c>
      <c r="H2250" s="16">
        <v>0</v>
      </c>
      <c r="I2250" s="16">
        <v>0</v>
      </c>
      <c r="J2250" s="16">
        <v>0</v>
      </c>
      <c r="K2250" s="16">
        <v>0</v>
      </c>
      <c r="L2250" s="16">
        <v>0</v>
      </c>
      <c r="M2250" s="16">
        <v>0</v>
      </c>
      <c r="N2250" s="16">
        <v>0</v>
      </c>
      <c r="O2250" s="16">
        <v>0</v>
      </c>
      <c r="P2250" s="16">
        <v>0</v>
      </c>
      <c r="Q2250" s="16">
        <v>0</v>
      </c>
      <c r="R2250" s="16">
        <v>0</v>
      </c>
      <c r="S2250" s="16">
        <v>0</v>
      </c>
      <c r="T2250" s="16">
        <v>0</v>
      </c>
      <c r="U2250" s="16"/>
      <c r="V2250" s="7">
        <f t="shared" si="79"/>
      </c>
      <c r="W2250" s="4"/>
      <c r="X2250" s="4"/>
      <c r="Y2250" s="4"/>
      <c r="Z2250" s="4"/>
      <c r="AA2250" s="4"/>
      <c r="AB2250" s="4"/>
      <c r="AC2250" s="4"/>
      <c r="AD2250" s="15"/>
    </row>
    <row r="2251" spans="2:30" ht="12.75">
      <c r="B2251" s="18" t="e">
        <f>LOOKUP(H2179,C2251:T2251,C2252:T2252)</f>
        <v>#N/A</v>
      </c>
      <c r="C2251" s="22">
        <v>10</v>
      </c>
      <c r="D2251" s="22">
        <v>20</v>
      </c>
      <c r="E2251" s="22">
        <v>30</v>
      </c>
      <c r="F2251" s="22">
        <v>40</v>
      </c>
      <c r="G2251" s="22">
        <v>50</v>
      </c>
      <c r="H2251" s="22">
        <v>60</v>
      </c>
      <c r="I2251" s="22">
        <v>70</v>
      </c>
      <c r="J2251" s="22">
        <v>80</v>
      </c>
      <c r="K2251" s="22">
        <v>90</v>
      </c>
      <c r="L2251" s="22">
        <v>100</v>
      </c>
      <c r="M2251" s="22">
        <v>110</v>
      </c>
      <c r="N2251" s="22">
        <v>120</v>
      </c>
      <c r="O2251" s="22">
        <v>130</v>
      </c>
      <c r="P2251" s="22">
        <v>140</v>
      </c>
      <c r="Q2251" s="22">
        <v>150</v>
      </c>
      <c r="R2251" s="22">
        <v>160</v>
      </c>
      <c r="S2251" s="22">
        <v>170</v>
      </c>
      <c r="T2251" s="22">
        <v>180</v>
      </c>
      <c r="U2251" s="22" t="s">
        <v>28</v>
      </c>
      <c r="V2251" s="7" t="e">
        <f t="shared" si="79"/>
        <v>#N/A</v>
      </c>
      <c r="W2251" s="4"/>
      <c r="X2251" s="4"/>
      <c r="Y2251" s="4"/>
      <c r="Z2251" s="4"/>
      <c r="AA2251" s="4"/>
      <c r="AB2251" s="4"/>
      <c r="AC2251" s="4"/>
      <c r="AD2251" s="15"/>
    </row>
    <row r="2252" spans="2:30" ht="12.75">
      <c r="B2252" s="18"/>
      <c r="C2252" s="22">
        <v>0</v>
      </c>
      <c r="D2252" s="22">
        <v>0</v>
      </c>
      <c r="E2252" s="22">
        <v>0</v>
      </c>
      <c r="F2252" s="22">
        <v>0</v>
      </c>
      <c r="G2252" s="22">
        <v>0</v>
      </c>
      <c r="H2252" s="22">
        <v>0</v>
      </c>
      <c r="I2252" s="22">
        <v>0</v>
      </c>
      <c r="J2252" s="22">
        <v>0</v>
      </c>
      <c r="K2252" s="22">
        <v>0</v>
      </c>
      <c r="L2252" s="22">
        <v>0</v>
      </c>
      <c r="M2252" s="22">
        <v>0</v>
      </c>
      <c r="N2252" s="22">
        <v>0</v>
      </c>
      <c r="O2252" s="22">
        <v>0</v>
      </c>
      <c r="P2252" s="22">
        <v>0</v>
      </c>
      <c r="Q2252" s="22">
        <v>0</v>
      </c>
      <c r="R2252" s="22">
        <v>0</v>
      </c>
      <c r="S2252" s="22">
        <v>0</v>
      </c>
      <c r="T2252" s="22">
        <v>0</v>
      </c>
      <c r="U2252" s="22"/>
      <c r="V2252" s="7">
        <f t="shared" si="79"/>
      </c>
      <c r="W2252" s="4"/>
      <c r="X2252" s="4"/>
      <c r="Y2252" s="4"/>
      <c r="Z2252" s="4"/>
      <c r="AA2252" s="4"/>
      <c r="AB2252" s="4"/>
      <c r="AC2252" s="4"/>
      <c r="AD2252" s="15"/>
    </row>
    <row r="2253" spans="2:30" ht="12.75">
      <c r="B2253" s="20" t="e">
        <f>LOOKUP(H2179,C2253:T2253,C2254:T2254)</f>
        <v>#N/A</v>
      </c>
      <c r="C2253" s="16">
        <v>10</v>
      </c>
      <c r="D2253" s="16">
        <v>20</v>
      </c>
      <c r="E2253" s="16">
        <v>30</v>
      </c>
      <c r="F2253" s="16">
        <v>40</v>
      </c>
      <c r="G2253" s="16">
        <v>50</v>
      </c>
      <c r="H2253" s="16">
        <v>60</v>
      </c>
      <c r="I2253" s="23">
        <v>70</v>
      </c>
      <c r="J2253" s="23">
        <v>80</v>
      </c>
      <c r="K2253" s="23">
        <v>90</v>
      </c>
      <c r="L2253" s="23">
        <v>100</v>
      </c>
      <c r="M2253" s="23">
        <v>110</v>
      </c>
      <c r="N2253" s="23">
        <v>120</v>
      </c>
      <c r="O2253" s="23">
        <v>130</v>
      </c>
      <c r="P2253" s="23">
        <v>140</v>
      </c>
      <c r="Q2253" s="23">
        <v>150</v>
      </c>
      <c r="R2253" s="23">
        <v>160</v>
      </c>
      <c r="S2253" s="23">
        <v>170</v>
      </c>
      <c r="T2253" s="23">
        <v>180</v>
      </c>
      <c r="U2253" s="16" t="s">
        <v>29</v>
      </c>
      <c r="V2253" s="7" t="e">
        <f t="shared" si="79"/>
        <v>#N/A</v>
      </c>
      <c r="W2253" s="4"/>
      <c r="X2253" s="4"/>
      <c r="Y2253" s="4"/>
      <c r="Z2253" s="4"/>
      <c r="AA2253" s="4"/>
      <c r="AB2253" s="4"/>
      <c r="AC2253" s="4"/>
      <c r="AD2253" s="15"/>
    </row>
    <row r="2254" spans="2:30" ht="12.75">
      <c r="B2254" s="21"/>
      <c r="C2254" s="16">
        <v>0</v>
      </c>
      <c r="D2254" s="16">
        <v>0</v>
      </c>
      <c r="E2254" s="16">
        <v>0</v>
      </c>
      <c r="F2254" s="16">
        <v>0</v>
      </c>
      <c r="G2254" s="16">
        <v>0</v>
      </c>
      <c r="H2254" s="16">
        <v>0</v>
      </c>
      <c r="I2254" s="16">
        <v>0</v>
      </c>
      <c r="J2254" s="16">
        <v>0</v>
      </c>
      <c r="K2254" s="16">
        <v>0</v>
      </c>
      <c r="L2254" s="16">
        <v>0</v>
      </c>
      <c r="M2254" s="16">
        <v>0</v>
      </c>
      <c r="N2254" s="16">
        <v>0</v>
      </c>
      <c r="O2254" s="16">
        <v>0</v>
      </c>
      <c r="P2254" s="16">
        <v>0</v>
      </c>
      <c r="Q2254" s="16">
        <v>0</v>
      </c>
      <c r="R2254" s="16">
        <v>0</v>
      </c>
      <c r="S2254" s="16">
        <v>0</v>
      </c>
      <c r="T2254" s="16">
        <v>0</v>
      </c>
      <c r="U2254" s="16"/>
      <c r="V2254" s="7">
        <f t="shared" si="79"/>
      </c>
      <c r="W2254" s="4"/>
      <c r="X2254" s="4"/>
      <c r="Y2254" s="4"/>
      <c r="Z2254" s="4"/>
      <c r="AA2254" s="4"/>
      <c r="AB2254" s="4"/>
      <c r="AC2254" s="4"/>
      <c r="AD2254" s="15"/>
    </row>
    <row r="2255" spans="2:30" ht="12.75">
      <c r="B2255" s="18" t="e">
        <f>LOOKUP(H2179,C2255:T2255,C2256:T2256)</f>
        <v>#N/A</v>
      </c>
      <c r="C2255" s="22">
        <v>10</v>
      </c>
      <c r="D2255" s="22">
        <v>20</v>
      </c>
      <c r="E2255" s="22">
        <v>30</v>
      </c>
      <c r="F2255" s="22">
        <v>40</v>
      </c>
      <c r="G2255" s="22">
        <v>50</v>
      </c>
      <c r="H2255" s="22">
        <v>60</v>
      </c>
      <c r="I2255" s="22">
        <v>70</v>
      </c>
      <c r="J2255" s="22">
        <v>80</v>
      </c>
      <c r="K2255" s="22">
        <v>90</v>
      </c>
      <c r="L2255" s="22">
        <v>100</v>
      </c>
      <c r="M2255" s="22">
        <v>110</v>
      </c>
      <c r="N2255" s="22">
        <v>120</v>
      </c>
      <c r="O2255" s="22">
        <v>130</v>
      </c>
      <c r="P2255" s="22">
        <v>140</v>
      </c>
      <c r="Q2255" s="22">
        <v>150</v>
      </c>
      <c r="R2255" s="22">
        <v>160</v>
      </c>
      <c r="S2255" s="22">
        <v>170</v>
      </c>
      <c r="T2255" s="22">
        <v>180</v>
      </c>
      <c r="U2255" s="22" t="s">
        <v>30</v>
      </c>
      <c r="V2255" s="7" t="e">
        <f t="shared" si="79"/>
        <v>#N/A</v>
      </c>
      <c r="W2255" s="4"/>
      <c r="X2255" s="4"/>
      <c r="Y2255" s="4"/>
      <c r="Z2255" s="4"/>
      <c r="AA2255" s="4"/>
      <c r="AB2255" s="4"/>
      <c r="AC2255" s="4"/>
      <c r="AD2255" s="15"/>
    </row>
    <row r="2256" spans="2:30" ht="12.75">
      <c r="B2256" s="18"/>
      <c r="C2256" s="22">
        <v>0</v>
      </c>
      <c r="D2256" s="22">
        <v>0</v>
      </c>
      <c r="E2256" s="22">
        <v>0</v>
      </c>
      <c r="F2256" s="22">
        <v>0</v>
      </c>
      <c r="G2256" s="22">
        <v>0</v>
      </c>
      <c r="H2256" s="22">
        <v>0</v>
      </c>
      <c r="I2256" s="22">
        <v>0</v>
      </c>
      <c r="J2256" s="22">
        <v>0</v>
      </c>
      <c r="K2256" s="22">
        <v>0</v>
      </c>
      <c r="L2256" s="22">
        <v>0</v>
      </c>
      <c r="M2256" s="22">
        <v>0</v>
      </c>
      <c r="N2256" s="22">
        <v>0</v>
      </c>
      <c r="O2256" s="22">
        <v>0</v>
      </c>
      <c r="P2256" s="22">
        <v>0</v>
      </c>
      <c r="Q2256" s="22">
        <v>0</v>
      </c>
      <c r="R2256" s="22">
        <v>0</v>
      </c>
      <c r="S2256" s="22">
        <v>0</v>
      </c>
      <c r="T2256" s="22">
        <v>0</v>
      </c>
      <c r="U2256" s="22"/>
      <c r="V2256" s="7">
        <f t="shared" si="79"/>
      </c>
      <c r="W2256" s="4"/>
      <c r="X2256" s="4"/>
      <c r="Y2256" s="4"/>
      <c r="Z2256" s="4"/>
      <c r="AA2256" s="4"/>
      <c r="AB2256" s="4"/>
      <c r="AC2256" s="4"/>
      <c r="AD2256" s="15"/>
    </row>
    <row r="2257" spans="2:30" ht="12.75">
      <c r="B2257" s="20" t="e">
        <f>LOOKUP(H2179,C2257:T2257,C2258:T2258)</f>
        <v>#N/A</v>
      </c>
      <c r="C2257" s="16">
        <v>10</v>
      </c>
      <c r="D2257" s="16">
        <v>20</v>
      </c>
      <c r="E2257" s="16">
        <v>30</v>
      </c>
      <c r="F2257" s="16">
        <v>40</v>
      </c>
      <c r="G2257" s="16">
        <v>50</v>
      </c>
      <c r="H2257" s="16">
        <v>60</v>
      </c>
      <c r="I2257" s="23">
        <v>70</v>
      </c>
      <c r="J2257" s="23">
        <v>80</v>
      </c>
      <c r="K2257" s="23">
        <v>90</v>
      </c>
      <c r="L2257" s="23">
        <v>100</v>
      </c>
      <c r="M2257" s="23">
        <v>110</v>
      </c>
      <c r="N2257" s="23">
        <v>120</v>
      </c>
      <c r="O2257" s="23">
        <v>130</v>
      </c>
      <c r="P2257" s="23">
        <v>140</v>
      </c>
      <c r="Q2257" s="23">
        <v>150</v>
      </c>
      <c r="R2257" s="23">
        <v>160</v>
      </c>
      <c r="S2257" s="23">
        <v>170</v>
      </c>
      <c r="T2257" s="23">
        <v>180</v>
      </c>
      <c r="U2257" s="16" t="s">
        <v>31</v>
      </c>
      <c r="V2257" s="7" t="e">
        <f t="shared" si="79"/>
        <v>#N/A</v>
      </c>
      <c r="W2257" s="4"/>
      <c r="X2257" s="4"/>
      <c r="Y2257" s="4"/>
      <c r="Z2257" s="4"/>
      <c r="AA2257" s="4"/>
      <c r="AB2257" s="4"/>
      <c r="AC2257" s="4"/>
      <c r="AD2257" s="15"/>
    </row>
    <row r="2258" spans="2:30" ht="12.75">
      <c r="B2258" s="21"/>
      <c r="C2258" s="16">
        <v>0</v>
      </c>
      <c r="D2258" s="16">
        <v>0</v>
      </c>
      <c r="E2258" s="16">
        <v>0</v>
      </c>
      <c r="F2258" s="16">
        <v>0</v>
      </c>
      <c r="G2258" s="16">
        <v>0</v>
      </c>
      <c r="H2258" s="16">
        <v>0</v>
      </c>
      <c r="I2258" s="16">
        <v>0</v>
      </c>
      <c r="J2258" s="16">
        <v>0</v>
      </c>
      <c r="K2258" s="16">
        <v>0</v>
      </c>
      <c r="L2258" s="16">
        <v>0</v>
      </c>
      <c r="M2258" s="16">
        <v>0</v>
      </c>
      <c r="N2258" s="16">
        <v>0</v>
      </c>
      <c r="O2258" s="16">
        <v>0</v>
      </c>
      <c r="P2258" s="16">
        <v>0</v>
      </c>
      <c r="Q2258" s="16">
        <v>0</v>
      </c>
      <c r="R2258" s="16">
        <v>0</v>
      </c>
      <c r="S2258" s="16">
        <v>0</v>
      </c>
      <c r="T2258" s="16">
        <v>0</v>
      </c>
      <c r="U2258" s="16"/>
      <c r="V2258" s="7">
        <f t="shared" si="79"/>
      </c>
      <c r="W2258" s="4"/>
      <c r="X2258" s="4"/>
      <c r="Y2258" s="4"/>
      <c r="Z2258" s="4"/>
      <c r="AA2258" s="4"/>
      <c r="AB2258" s="4"/>
      <c r="AC2258" s="4"/>
      <c r="AD2258" s="15"/>
    </row>
    <row r="2259" spans="2:30" ht="12.75">
      <c r="B2259" s="18" t="e">
        <f>LOOKUP(H2179,C2259:T2259,C2260:T2260)</f>
        <v>#N/A</v>
      </c>
      <c r="C2259" s="22">
        <v>10</v>
      </c>
      <c r="D2259" s="22">
        <v>20</v>
      </c>
      <c r="E2259" s="22">
        <v>30</v>
      </c>
      <c r="F2259" s="22">
        <v>40</v>
      </c>
      <c r="G2259" s="22">
        <v>50</v>
      </c>
      <c r="H2259" s="22">
        <v>60</v>
      </c>
      <c r="I2259" s="22">
        <v>70</v>
      </c>
      <c r="J2259" s="22">
        <v>80</v>
      </c>
      <c r="K2259" s="22">
        <v>90</v>
      </c>
      <c r="L2259" s="22">
        <v>100</v>
      </c>
      <c r="M2259" s="22">
        <v>110</v>
      </c>
      <c r="N2259" s="22">
        <v>120</v>
      </c>
      <c r="O2259" s="22">
        <v>130</v>
      </c>
      <c r="P2259" s="22">
        <v>140</v>
      </c>
      <c r="Q2259" s="22">
        <v>150</v>
      </c>
      <c r="R2259" s="22">
        <v>160</v>
      </c>
      <c r="S2259" s="22">
        <v>170</v>
      </c>
      <c r="T2259" s="22">
        <v>180</v>
      </c>
      <c r="U2259" s="22" t="s">
        <v>32</v>
      </c>
      <c r="V2259" s="7" t="e">
        <f t="shared" si="79"/>
        <v>#N/A</v>
      </c>
      <c r="W2259" s="4"/>
      <c r="X2259" s="4"/>
      <c r="Y2259" s="4"/>
      <c r="Z2259" s="4"/>
      <c r="AA2259" s="4"/>
      <c r="AB2259" s="4"/>
      <c r="AC2259" s="4"/>
      <c r="AD2259" s="15"/>
    </row>
    <row r="2260" spans="2:30" ht="12.75">
      <c r="B2260" s="18"/>
      <c r="C2260" s="22">
        <v>0</v>
      </c>
      <c r="D2260" s="22">
        <v>0</v>
      </c>
      <c r="E2260" s="22">
        <v>0</v>
      </c>
      <c r="F2260" s="22">
        <v>0</v>
      </c>
      <c r="G2260" s="22">
        <v>0</v>
      </c>
      <c r="H2260" s="22">
        <v>0</v>
      </c>
      <c r="I2260" s="22">
        <v>0</v>
      </c>
      <c r="J2260" s="22">
        <v>0</v>
      </c>
      <c r="K2260" s="22">
        <v>0</v>
      </c>
      <c r="L2260" s="22">
        <v>0</v>
      </c>
      <c r="M2260" s="22">
        <v>0</v>
      </c>
      <c r="N2260" s="22">
        <v>0</v>
      </c>
      <c r="O2260" s="22">
        <v>0</v>
      </c>
      <c r="P2260" s="22">
        <v>0</v>
      </c>
      <c r="Q2260" s="22">
        <v>0</v>
      </c>
      <c r="R2260" s="22">
        <v>0</v>
      </c>
      <c r="S2260" s="22">
        <v>0</v>
      </c>
      <c r="T2260" s="22">
        <v>0</v>
      </c>
      <c r="U2260" s="22"/>
      <c r="V2260" s="7">
        <f t="shared" si="79"/>
      </c>
      <c r="W2260" s="4"/>
      <c r="X2260" s="4"/>
      <c r="Y2260" s="4"/>
      <c r="Z2260" s="4"/>
      <c r="AA2260" s="4"/>
      <c r="AB2260" s="4"/>
      <c r="AC2260" s="4"/>
      <c r="AD2260" s="15"/>
    </row>
    <row r="2261" spans="2:30" ht="12.75">
      <c r="B2261" s="20" t="e">
        <f>LOOKUP(H2179,C2261:T2261,C2262:T2262)</f>
        <v>#N/A</v>
      </c>
      <c r="C2261" s="16">
        <v>10</v>
      </c>
      <c r="D2261" s="16">
        <v>20</v>
      </c>
      <c r="E2261" s="16">
        <v>30</v>
      </c>
      <c r="F2261" s="16">
        <v>40</v>
      </c>
      <c r="G2261" s="16">
        <v>50</v>
      </c>
      <c r="H2261" s="16">
        <v>60</v>
      </c>
      <c r="I2261" s="23">
        <v>70</v>
      </c>
      <c r="J2261" s="23">
        <v>80</v>
      </c>
      <c r="K2261" s="23">
        <v>90</v>
      </c>
      <c r="L2261" s="23">
        <v>100</v>
      </c>
      <c r="M2261" s="23">
        <v>110</v>
      </c>
      <c r="N2261" s="23">
        <v>120</v>
      </c>
      <c r="O2261" s="23">
        <v>130</v>
      </c>
      <c r="P2261" s="23">
        <v>140</v>
      </c>
      <c r="Q2261" s="23">
        <v>150</v>
      </c>
      <c r="R2261" s="23">
        <v>160</v>
      </c>
      <c r="S2261" s="23">
        <v>170</v>
      </c>
      <c r="T2261" s="23">
        <v>180</v>
      </c>
      <c r="U2261" s="16" t="s">
        <v>33</v>
      </c>
      <c r="V2261" s="7" t="e">
        <f t="shared" si="79"/>
        <v>#N/A</v>
      </c>
      <c r="W2261" s="4"/>
      <c r="X2261" s="4"/>
      <c r="Y2261" s="4"/>
      <c r="Z2261" s="4"/>
      <c r="AA2261" s="4"/>
      <c r="AB2261" s="4"/>
      <c r="AC2261" s="4"/>
      <c r="AD2261" s="15"/>
    </row>
    <row r="2262" spans="2:30" ht="12.75">
      <c r="B2262" s="21"/>
      <c r="C2262" s="16">
        <v>0</v>
      </c>
      <c r="D2262" s="16">
        <v>0</v>
      </c>
      <c r="E2262" s="16">
        <v>0</v>
      </c>
      <c r="F2262" s="16">
        <v>0</v>
      </c>
      <c r="G2262" s="16">
        <v>0</v>
      </c>
      <c r="H2262" s="16">
        <v>0</v>
      </c>
      <c r="I2262" s="16">
        <v>0</v>
      </c>
      <c r="J2262" s="16">
        <v>0</v>
      </c>
      <c r="K2262" s="16">
        <v>0</v>
      </c>
      <c r="L2262" s="16">
        <v>0</v>
      </c>
      <c r="M2262" s="16">
        <v>0</v>
      </c>
      <c r="N2262" s="16">
        <v>0</v>
      </c>
      <c r="O2262" s="16">
        <v>0</v>
      </c>
      <c r="P2262" s="16">
        <v>0</v>
      </c>
      <c r="Q2262" s="16">
        <v>0</v>
      </c>
      <c r="R2262" s="16">
        <v>0</v>
      </c>
      <c r="S2262" s="16">
        <v>0</v>
      </c>
      <c r="T2262" s="16">
        <v>0</v>
      </c>
      <c r="U2262" s="16"/>
      <c r="V2262" s="7">
        <f t="shared" si="79"/>
      </c>
      <c r="W2262" s="4"/>
      <c r="X2262" s="4"/>
      <c r="Y2262" s="4"/>
      <c r="Z2262" s="4"/>
      <c r="AA2262" s="4"/>
      <c r="AB2262" s="4"/>
      <c r="AC2262" s="4"/>
      <c r="AD2262" s="15"/>
    </row>
    <row r="2263" spans="2:30" ht="12.75">
      <c r="B2263" s="18" t="e">
        <f>LOOKUP(H2179,C2263:T2263,C2264:T2264)</f>
        <v>#N/A</v>
      </c>
      <c r="C2263" s="22">
        <v>10</v>
      </c>
      <c r="D2263" s="22">
        <v>20</v>
      </c>
      <c r="E2263" s="22">
        <v>30</v>
      </c>
      <c r="F2263" s="22">
        <v>40</v>
      </c>
      <c r="G2263" s="22">
        <v>50</v>
      </c>
      <c r="H2263" s="22">
        <v>60</v>
      </c>
      <c r="I2263" s="22">
        <v>70</v>
      </c>
      <c r="J2263" s="22">
        <v>80</v>
      </c>
      <c r="K2263" s="22">
        <v>90</v>
      </c>
      <c r="L2263" s="22">
        <v>100</v>
      </c>
      <c r="M2263" s="22">
        <v>110</v>
      </c>
      <c r="N2263" s="22">
        <v>120</v>
      </c>
      <c r="O2263" s="22">
        <v>130</v>
      </c>
      <c r="P2263" s="22">
        <v>140</v>
      </c>
      <c r="Q2263" s="22">
        <v>150</v>
      </c>
      <c r="R2263" s="22">
        <v>160</v>
      </c>
      <c r="S2263" s="22">
        <v>170</v>
      </c>
      <c r="T2263" s="22">
        <v>180</v>
      </c>
      <c r="U2263" s="22" t="s">
        <v>34</v>
      </c>
      <c r="V2263" s="7" t="e">
        <f t="shared" si="79"/>
        <v>#N/A</v>
      </c>
      <c r="W2263" s="4"/>
      <c r="X2263" s="4"/>
      <c r="Y2263" s="4"/>
      <c r="Z2263" s="4"/>
      <c r="AA2263" s="4"/>
      <c r="AB2263" s="4"/>
      <c r="AC2263" s="4"/>
      <c r="AD2263" s="15"/>
    </row>
    <row r="2264" spans="2:30" ht="12.75">
      <c r="B2264" s="18"/>
      <c r="C2264" s="22">
        <v>0</v>
      </c>
      <c r="D2264" s="22">
        <v>0</v>
      </c>
      <c r="E2264" s="22">
        <v>0</v>
      </c>
      <c r="F2264" s="22">
        <v>0</v>
      </c>
      <c r="G2264" s="22">
        <v>0</v>
      </c>
      <c r="H2264" s="22">
        <v>0</v>
      </c>
      <c r="I2264" s="22">
        <v>0</v>
      </c>
      <c r="J2264" s="22">
        <v>0</v>
      </c>
      <c r="K2264" s="22">
        <v>0</v>
      </c>
      <c r="L2264" s="22">
        <v>0</v>
      </c>
      <c r="M2264" s="22">
        <v>0</v>
      </c>
      <c r="N2264" s="22">
        <v>0</v>
      </c>
      <c r="O2264" s="22">
        <v>0</v>
      </c>
      <c r="P2264" s="22">
        <v>0</v>
      </c>
      <c r="Q2264" s="22">
        <v>0</v>
      </c>
      <c r="R2264" s="22">
        <v>0</v>
      </c>
      <c r="S2264" s="22">
        <v>0</v>
      </c>
      <c r="T2264" s="22">
        <v>0</v>
      </c>
      <c r="U2264" s="22"/>
      <c r="V2264" s="7">
        <f t="shared" si="79"/>
      </c>
      <c r="W2264" s="4"/>
      <c r="X2264" s="4"/>
      <c r="Y2264" s="4"/>
      <c r="Z2264" s="4"/>
      <c r="AA2264" s="4"/>
      <c r="AB2264" s="4"/>
      <c r="AC2264" s="4"/>
      <c r="AD2264" s="15"/>
    </row>
    <row r="2265" spans="2:30" ht="12.75">
      <c r="B2265" s="20" t="e">
        <f>LOOKUP(H2179,C2265:T2265,C2266:T2266)</f>
        <v>#N/A</v>
      </c>
      <c r="C2265" s="16">
        <v>10</v>
      </c>
      <c r="D2265" s="16">
        <v>20</v>
      </c>
      <c r="E2265" s="16">
        <v>30</v>
      </c>
      <c r="F2265" s="16">
        <v>40</v>
      </c>
      <c r="G2265" s="16">
        <v>50</v>
      </c>
      <c r="H2265" s="16">
        <v>60</v>
      </c>
      <c r="I2265" s="23">
        <v>70</v>
      </c>
      <c r="J2265" s="23">
        <v>80</v>
      </c>
      <c r="K2265" s="23">
        <v>90</v>
      </c>
      <c r="L2265" s="23">
        <v>100</v>
      </c>
      <c r="M2265" s="23">
        <v>110</v>
      </c>
      <c r="N2265" s="23">
        <v>120</v>
      </c>
      <c r="O2265" s="23">
        <v>130</v>
      </c>
      <c r="P2265" s="23">
        <v>140</v>
      </c>
      <c r="Q2265" s="23">
        <v>150</v>
      </c>
      <c r="R2265" s="23">
        <v>160</v>
      </c>
      <c r="S2265" s="23">
        <v>170</v>
      </c>
      <c r="T2265" s="23">
        <v>180</v>
      </c>
      <c r="U2265" s="16" t="s">
        <v>35</v>
      </c>
      <c r="V2265" s="7" t="e">
        <f t="shared" si="79"/>
        <v>#N/A</v>
      </c>
      <c r="W2265" s="4"/>
      <c r="X2265" s="4"/>
      <c r="Y2265" s="4"/>
      <c r="Z2265" s="4"/>
      <c r="AA2265" s="4"/>
      <c r="AB2265" s="4"/>
      <c r="AC2265" s="4"/>
      <c r="AD2265" s="15"/>
    </row>
    <row r="2266" spans="2:30" ht="12.75">
      <c r="B2266" s="21"/>
      <c r="C2266" s="16">
        <v>0</v>
      </c>
      <c r="D2266" s="16">
        <v>0</v>
      </c>
      <c r="E2266" s="16">
        <v>0</v>
      </c>
      <c r="F2266" s="16">
        <v>0</v>
      </c>
      <c r="G2266" s="16">
        <v>0</v>
      </c>
      <c r="H2266" s="16">
        <v>0</v>
      </c>
      <c r="I2266" s="16">
        <v>0</v>
      </c>
      <c r="J2266" s="16">
        <v>0</v>
      </c>
      <c r="K2266" s="16">
        <v>0</v>
      </c>
      <c r="L2266" s="16">
        <v>0</v>
      </c>
      <c r="M2266" s="16">
        <v>0</v>
      </c>
      <c r="N2266" s="16">
        <v>0</v>
      </c>
      <c r="O2266" s="16">
        <v>0</v>
      </c>
      <c r="P2266" s="16">
        <v>0</v>
      </c>
      <c r="Q2266" s="16">
        <v>0</v>
      </c>
      <c r="R2266" s="16">
        <v>0</v>
      </c>
      <c r="S2266" s="16">
        <v>0</v>
      </c>
      <c r="T2266" s="16">
        <v>0</v>
      </c>
      <c r="U2266" s="16"/>
      <c r="V2266" s="7">
        <f t="shared" si="79"/>
      </c>
      <c r="W2266" s="4"/>
      <c r="X2266" s="4"/>
      <c r="Y2266" s="4"/>
      <c r="Z2266" s="4"/>
      <c r="AA2266" s="4"/>
      <c r="AB2266" s="4"/>
      <c r="AC2266" s="4"/>
      <c r="AD2266" s="15"/>
    </row>
    <row r="2267" spans="2:30" ht="12.75">
      <c r="B2267" s="18" t="e">
        <f>LOOKUP(H2179,C2267:T2267,C2268:T2268)</f>
        <v>#N/A</v>
      </c>
      <c r="C2267" s="22">
        <v>10</v>
      </c>
      <c r="D2267" s="22">
        <v>20</v>
      </c>
      <c r="E2267" s="22">
        <v>30</v>
      </c>
      <c r="F2267" s="22">
        <v>40</v>
      </c>
      <c r="G2267" s="22">
        <v>50</v>
      </c>
      <c r="H2267" s="22">
        <v>60</v>
      </c>
      <c r="I2267" s="22">
        <v>70</v>
      </c>
      <c r="J2267" s="22">
        <v>80</v>
      </c>
      <c r="K2267" s="22">
        <v>90</v>
      </c>
      <c r="L2267" s="22">
        <v>100</v>
      </c>
      <c r="M2267" s="22">
        <v>110</v>
      </c>
      <c r="N2267" s="22">
        <v>120</v>
      </c>
      <c r="O2267" s="22">
        <v>130</v>
      </c>
      <c r="P2267" s="22">
        <v>140</v>
      </c>
      <c r="Q2267" s="22">
        <v>150</v>
      </c>
      <c r="R2267" s="22">
        <v>160</v>
      </c>
      <c r="S2267" s="22">
        <v>170</v>
      </c>
      <c r="T2267" s="22">
        <v>180</v>
      </c>
      <c r="U2267" s="22" t="s">
        <v>36</v>
      </c>
      <c r="V2267" s="7" t="e">
        <f t="shared" si="79"/>
        <v>#N/A</v>
      </c>
      <c r="W2267" s="4"/>
      <c r="X2267" s="4"/>
      <c r="Y2267" s="4"/>
      <c r="Z2267" s="4"/>
      <c r="AA2267" s="4"/>
      <c r="AB2267" s="4"/>
      <c r="AC2267" s="4"/>
      <c r="AD2267" s="15"/>
    </row>
    <row r="2268" spans="2:30" ht="12.75">
      <c r="B2268" s="18"/>
      <c r="C2268" s="22">
        <v>0</v>
      </c>
      <c r="D2268" s="22">
        <v>0</v>
      </c>
      <c r="E2268" s="22">
        <v>0</v>
      </c>
      <c r="F2268" s="22">
        <v>0</v>
      </c>
      <c r="G2268" s="22">
        <v>0</v>
      </c>
      <c r="H2268" s="22">
        <v>0</v>
      </c>
      <c r="I2268" s="22">
        <v>0</v>
      </c>
      <c r="J2268" s="22">
        <v>0</v>
      </c>
      <c r="K2268" s="22">
        <v>0</v>
      </c>
      <c r="L2268" s="22">
        <v>0</v>
      </c>
      <c r="M2268" s="22">
        <v>0</v>
      </c>
      <c r="N2268" s="22">
        <v>0</v>
      </c>
      <c r="O2268" s="22">
        <v>0</v>
      </c>
      <c r="P2268" s="22">
        <v>0</v>
      </c>
      <c r="Q2268" s="22">
        <v>0</v>
      </c>
      <c r="R2268" s="22">
        <v>0</v>
      </c>
      <c r="S2268" s="22">
        <v>0</v>
      </c>
      <c r="T2268" s="22">
        <v>0</v>
      </c>
      <c r="U2268" s="22"/>
      <c r="V2268" s="7">
        <f t="shared" si="79"/>
      </c>
      <c r="W2268" s="4"/>
      <c r="X2268" s="4"/>
      <c r="Y2268" s="4"/>
      <c r="Z2268" s="4"/>
      <c r="AA2268" s="4"/>
      <c r="AB2268" s="4"/>
      <c r="AC2268" s="4"/>
      <c r="AD2268" s="15"/>
    </row>
    <row r="2269" spans="2:30" ht="12.75">
      <c r="B2269" s="20" t="e">
        <f>LOOKUP(H2179,C2269:T2269,C2270:T2270)</f>
        <v>#N/A</v>
      </c>
      <c r="C2269" s="16">
        <v>10</v>
      </c>
      <c r="D2269" s="16">
        <v>20</v>
      </c>
      <c r="E2269" s="16">
        <v>30</v>
      </c>
      <c r="F2269" s="16">
        <v>40</v>
      </c>
      <c r="G2269" s="16">
        <v>50</v>
      </c>
      <c r="H2269" s="16">
        <v>60</v>
      </c>
      <c r="I2269" s="23">
        <v>70</v>
      </c>
      <c r="J2269" s="23">
        <v>80</v>
      </c>
      <c r="K2269" s="23">
        <v>90</v>
      </c>
      <c r="L2269" s="23">
        <v>100</v>
      </c>
      <c r="M2269" s="23">
        <v>110</v>
      </c>
      <c r="N2269" s="23">
        <v>120</v>
      </c>
      <c r="O2269" s="23">
        <v>130</v>
      </c>
      <c r="P2269" s="23">
        <v>140</v>
      </c>
      <c r="Q2269" s="23">
        <v>150</v>
      </c>
      <c r="R2269" s="23">
        <v>160</v>
      </c>
      <c r="S2269" s="23">
        <v>170</v>
      </c>
      <c r="T2269" s="23">
        <v>180</v>
      </c>
      <c r="U2269" s="16" t="s">
        <v>37</v>
      </c>
      <c r="V2269" s="7" t="e">
        <f t="shared" si="79"/>
        <v>#N/A</v>
      </c>
      <c r="W2269" s="4"/>
      <c r="X2269" s="4"/>
      <c r="Y2269" s="4"/>
      <c r="Z2269" s="4"/>
      <c r="AA2269" s="4"/>
      <c r="AB2269" s="4"/>
      <c r="AC2269" s="4"/>
      <c r="AD2269" s="15"/>
    </row>
    <row r="2270" spans="2:30" ht="12.75">
      <c r="B2270" s="21"/>
      <c r="C2270" s="16">
        <v>0</v>
      </c>
      <c r="D2270" s="16">
        <v>0</v>
      </c>
      <c r="E2270" s="16">
        <v>0</v>
      </c>
      <c r="F2270" s="16">
        <v>0</v>
      </c>
      <c r="G2270" s="16">
        <v>0</v>
      </c>
      <c r="H2270" s="16">
        <v>0</v>
      </c>
      <c r="I2270" s="16">
        <v>0</v>
      </c>
      <c r="J2270" s="16">
        <v>0</v>
      </c>
      <c r="K2270" s="16">
        <v>0</v>
      </c>
      <c r="L2270" s="16">
        <v>0</v>
      </c>
      <c r="M2270" s="16">
        <v>0</v>
      </c>
      <c r="N2270" s="16">
        <v>0</v>
      </c>
      <c r="O2270" s="16">
        <v>0</v>
      </c>
      <c r="P2270" s="16">
        <v>0</v>
      </c>
      <c r="Q2270" s="16">
        <v>0</v>
      </c>
      <c r="R2270" s="16">
        <v>0</v>
      </c>
      <c r="S2270" s="16">
        <v>0</v>
      </c>
      <c r="T2270" s="16">
        <v>0</v>
      </c>
      <c r="U2270" s="16"/>
      <c r="V2270" s="7">
        <f t="shared" si="79"/>
      </c>
      <c r="W2270" s="4"/>
      <c r="X2270" s="4"/>
      <c r="Y2270" s="4"/>
      <c r="Z2270" s="4"/>
      <c r="AA2270" s="4"/>
      <c r="AB2270" s="4"/>
      <c r="AC2270" s="4"/>
      <c r="AD2270" s="15"/>
    </row>
    <row r="2271" spans="2:30" ht="12.75">
      <c r="B2271" s="18" t="e">
        <f>LOOKUP(H2179,C2271:T2271,C2272:T2272)</f>
        <v>#N/A</v>
      </c>
      <c r="C2271" s="22">
        <v>10</v>
      </c>
      <c r="D2271" s="22">
        <v>20</v>
      </c>
      <c r="E2271" s="22">
        <v>30</v>
      </c>
      <c r="F2271" s="22">
        <v>40</v>
      </c>
      <c r="G2271" s="22">
        <v>50</v>
      </c>
      <c r="H2271" s="22">
        <v>60</v>
      </c>
      <c r="I2271" s="22">
        <v>70</v>
      </c>
      <c r="J2271" s="22">
        <v>80</v>
      </c>
      <c r="K2271" s="22">
        <v>90</v>
      </c>
      <c r="L2271" s="22">
        <v>100</v>
      </c>
      <c r="M2271" s="22">
        <v>110</v>
      </c>
      <c r="N2271" s="22">
        <v>120</v>
      </c>
      <c r="O2271" s="22">
        <v>130</v>
      </c>
      <c r="P2271" s="22">
        <v>140</v>
      </c>
      <c r="Q2271" s="22">
        <v>150</v>
      </c>
      <c r="R2271" s="22">
        <v>160</v>
      </c>
      <c r="S2271" s="22">
        <v>170</v>
      </c>
      <c r="T2271" s="22">
        <v>180</v>
      </c>
      <c r="U2271" s="22" t="s">
        <v>38</v>
      </c>
      <c r="V2271" s="7" t="e">
        <f t="shared" si="79"/>
        <v>#N/A</v>
      </c>
      <c r="W2271" s="4"/>
      <c r="X2271" s="4"/>
      <c r="Y2271" s="4"/>
      <c r="Z2271" s="4"/>
      <c r="AA2271" s="4"/>
      <c r="AB2271" s="4"/>
      <c r="AC2271" s="4"/>
      <c r="AD2271" s="15"/>
    </row>
    <row r="2272" spans="2:30" ht="12.75">
      <c r="B2272" s="18"/>
      <c r="C2272" s="22">
        <v>0</v>
      </c>
      <c r="D2272" s="22">
        <v>0</v>
      </c>
      <c r="E2272" s="22">
        <v>0</v>
      </c>
      <c r="F2272" s="22">
        <v>0</v>
      </c>
      <c r="G2272" s="22">
        <v>0</v>
      </c>
      <c r="H2272" s="22">
        <v>0</v>
      </c>
      <c r="I2272" s="22">
        <v>0</v>
      </c>
      <c r="J2272" s="22">
        <v>0</v>
      </c>
      <c r="K2272" s="22">
        <v>0</v>
      </c>
      <c r="L2272" s="22">
        <v>0</v>
      </c>
      <c r="M2272" s="22">
        <v>0</v>
      </c>
      <c r="N2272" s="22">
        <v>0</v>
      </c>
      <c r="O2272" s="22">
        <v>0</v>
      </c>
      <c r="P2272" s="22">
        <v>0</v>
      </c>
      <c r="Q2272" s="22">
        <v>0</v>
      </c>
      <c r="R2272" s="22">
        <v>0</v>
      </c>
      <c r="S2272" s="22">
        <v>0</v>
      </c>
      <c r="T2272" s="22">
        <v>0</v>
      </c>
      <c r="U2272" s="22"/>
      <c r="V2272" s="7">
        <f t="shared" si="79"/>
      </c>
      <c r="W2272" s="4"/>
      <c r="X2272" s="4"/>
      <c r="Y2272" s="4"/>
      <c r="Z2272" s="4"/>
      <c r="AA2272" s="4"/>
      <c r="AB2272" s="4"/>
      <c r="AC2272" s="4"/>
      <c r="AD2272" s="15"/>
    </row>
    <row r="2273" spans="2:30" ht="12.75">
      <c r="B2273" s="20" t="e">
        <f>LOOKUP(H2179,C2273:T2273,C2274:T2274)</f>
        <v>#N/A</v>
      </c>
      <c r="C2273" s="16">
        <v>10</v>
      </c>
      <c r="D2273" s="16">
        <v>20</v>
      </c>
      <c r="E2273" s="16">
        <v>30</v>
      </c>
      <c r="F2273" s="16">
        <v>40</v>
      </c>
      <c r="G2273" s="16">
        <v>50</v>
      </c>
      <c r="H2273" s="16">
        <v>60</v>
      </c>
      <c r="I2273" s="23">
        <v>70</v>
      </c>
      <c r="J2273" s="23">
        <v>80</v>
      </c>
      <c r="K2273" s="23">
        <v>90</v>
      </c>
      <c r="L2273" s="23">
        <v>100</v>
      </c>
      <c r="M2273" s="23">
        <v>110</v>
      </c>
      <c r="N2273" s="23">
        <v>120</v>
      </c>
      <c r="O2273" s="23">
        <v>130</v>
      </c>
      <c r="P2273" s="23">
        <v>140</v>
      </c>
      <c r="Q2273" s="23">
        <v>150</v>
      </c>
      <c r="R2273" s="23">
        <v>160</v>
      </c>
      <c r="S2273" s="23">
        <v>170</v>
      </c>
      <c r="T2273" s="23">
        <v>180</v>
      </c>
      <c r="U2273" s="16" t="s">
        <v>39</v>
      </c>
      <c r="V2273" s="7" t="e">
        <f t="shared" si="79"/>
        <v>#N/A</v>
      </c>
      <c r="W2273" s="4"/>
      <c r="X2273" s="4"/>
      <c r="Y2273" s="4"/>
      <c r="Z2273" s="4"/>
      <c r="AA2273" s="4"/>
      <c r="AB2273" s="4"/>
      <c r="AC2273" s="4"/>
      <c r="AD2273" s="15"/>
    </row>
    <row r="2274" spans="2:30" ht="12.75">
      <c r="B2274" s="29"/>
      <c r="C2274" s="24">
        <v>0</v>
      </c>
      <c r="D2274" s="24">
        <v>0</v>
      </c>
      <c r="E2274" s="24">
        <v>0</v>
      </c>
      <c r="F2274" s="24">
        <v>0</v>
      </c>
      <c r="G2274" s="24">
        <v>0</v>
      </c>
      <c r="H2274" s="24">
        <v>0</v>
      </c>
      <c r="I2274" s="24">
        <v>0</v>
      </c>
      <c r="J2274" s="24">
        <v>0</v>
      </c>
      <c r="K2274" s="24">
        <v>0</v>
      </c>
      <c r="L2274" s="24">
        <v>0</v>
      </c>
      <c r="M2274" s="24">
        <v>0</v>
      </c>
      <c r="N2274" s="24">
        <v>0</v>
      </c>
      <c r="O2274" s="24">
        <v>0</v>
      </c>
      <c r="P2274" s="24">
        <v>0</v>
      </c>
      <c r="Q2274" s="24">
        <v>0</v>
      </c>
      <c r="R2274" s="24">
        <v>0</v>
      </c>
      <c r="S2274" s="24">
        <v>0</v>
      </c>
      <c r="T2274" s="24">
        <v>0</v>
      </c>
      <c r="U2274" s="24"/>
      <c r="V2274" s="8">
        <f t="shared" si="79"/>
      </c>
      <c r="W2274" s="25"/>
      <c r="X2274" s="25"/>
      <c r="Y2274" s="25"/>
      <c r="Z2274" s="25"/>
      <c r="AA2274" s="25"/>
      <c r="AB2274" s="25"/>
      <c r="AC2274" s="25"/>
      <c r="AD2274" s="26"/>
    </row>
    <row r="2276" spans="2:30" ht="12.75">
      <c r="B2276" s="42">
        <f>1+B2179</f>
        <v>9</v>
      </c>
      <c r="C2276" s="11"/>
      <c r="D2276" s="11"/>
      <c r="E2276" s="11"/>
      <c r="F2276" s="11"/>
      <c r="G2276" s="11"/>
      <c r="H2276" s="28">
        <f>SUM(H2277:H2294)</f>
        <v>0</v>
      </c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0"/>
      <c r="V2276" s="11"/>
      <c r="W2276" s="11"/>
      <c r="X2276" s="11"/>
      <c r="Y2276" s="11"/>
      <c r="Z2276" s="11"/>
      <c r="AA2276" s="11"/>
      <c r="AB2276" s="11"/>
      <c r="AC2276" s="11"/>
      <c r="AD2276" s="13"/>
    </row>
    <row r="2277" spans="2:30" ht="12.75">
      <c r="B2277" s="37" t="s">
        <v>42</v>
      </c>
      <c r="C2277" s="4"/>
      <c r="D2277" s="4"/>
      <c r="E2277" s="5" t="s">
        <v>41</v>
      </c>
      <c r="F2277" s="38" t="str">
        <f aca="true" t="shared" si="80" ref="F2277:G2294">F2180</f>
        <v>BS23</v>
      </c>
      <c r="G2277" s="39">
        <f t="shared" si="80"/>
        <v>10</v>
      </c>
      <c r="H2277">
        <f>IF(F2277=Tabelle1!$B$29,G2277,0)</f>
        <v>0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4"/>
      <c r="W2277" s="4"/>
      <c r="X2277" s="4"/>
      <c r="Y2277" s="4"/>
      <c r="Z2277" s="4"/>
      <c r="AA2277" s="4"/>
      <c r="AB2277" s="4"/>
      <c r="AC2277" s="4"/>
      <c r="AD2277" s="15"/>
    </row>
    <row r="2278" spans="2:30" ht="12.75">
      <c r="B2278" s="14"/>
      <c r="C2278" s="4"/>
      <c r="D2278" s="4"/>
      <c r="E2278" s="4"/>
      <c r="F2278" s="38" t="str">
        <f t="shared" si="80"/>
        <v>TBM23</v>
      </c>
      <c r="G2278" s="39">
        <f t="shared" si="80"/>
        <v>20</v>
      </c>
      <c r="H2278">
        <f>IF(F2278=Tabelle1!$B$29,G2278,0)</f>
        <v>0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4"/>
      <c r="W2278" s="4"/>
      <c r="X2278" s="4"/>
      <c r="Y2278" s="4"/>
      <c r="Z2278" s="4"/>
      <c r="AA2278" s="4"/>
      <c r="AB2278" s="4"/>
      <c r="AC2278" s="4"/>
      <c r="AD2278" s="15"/>
    </row>
    <row r="2279" spans="2:30" ht="12.75">
      <c r="B2279" s="14"/>
      <c r="C2279" s="4"/>
      <c r="D2279" s="4"/>
      <c r="E2279" s="4"/>
      <c r="F2279" s="38" t="str">
        <f t="shared" si="80"/>
        <v>FA23</v>
      </c>
      <c r="G2279" s="39">
        <f t="shared" si="80"/>
        <v>30</v>
      </c>
      <c r="H2279">
        <f>IF(F2279=Tabelle1!$B$29,G2279,0)</f>
        <v>0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4"/>
      <c r="W2279" s="4"/>
      <c r="X2279" s="4"/>
      <c r="Y2279" s="4"/>
      <c r="Z2279" s="4"/>
      <c r="AA2279" s="4"/>
      <c r="AB2279" s="4"/>
      <c r="AC2279" s="4"/>
      <c r="AD2279" s="15"/>
    </row>
    <row r="2280" spans="2:30" ht="12.75">
      <c r="B2280" s="14"/>
      <c r="C2280" s="4"/>
      <c r="D2280" s="4"/>
      <c r="E2280" s="4"/>
      <c r="F2280" s="38" t="str">
        <f t="shared" si="80"/>
        <v>FA13</v>
      </c>
      <c r="G2280" s="39">
        <f t="shared" si="80"/>
        <v>40</v>
      </c>
      <c r="H2280">
        <f>IF(F2280=Tabelle1!$B$29,G2280,0)</f>
        <v>0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4"/>
      <c r="W2280" s="4"/>
      <c r="X2280" s="4"/>
      <c r="Y2280" s="4"/>
      <c r="Z2280" s="4"/>
      <c r="AA2280" s="4"/>
      <c r="AB2280" s="4"/>
      <c r="AC2280" s="4"/>
      <c r="AD2280" s="15"/>
    </row>
    <row r="2281" spans="2:30" ht="12.75">
      <c r="B2281" s="14"/>
      <c r="C2281" s="4"/>
      <c r="D2281" s="4"/>
      <c r="E2281" s="4"/>
      <c r="F2281" s="38" t="str">
        <f t="shared" si="80"/>
        <v>SLM18</v>
      </c>
      <c r="G2281" s="39">
        <f t="shared" si="80"/>
        <v>50</v>
      </c>
      <c r="H2281">
        <f>IF(F2281=Tabelle1!$B$29,G2281,0)</f>
        <v>0</v>
      </c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15"/>
    </row>
    <row r="2282" spans="2:30" ht="12.75">
      <c r="B2282" s="14"/>
      <c r="C2282" s="4"/>
      <c r="D2282" s="4"/>
      <c r="E2282" s="4"/>
      <c r="F2282" s="38" t="str">
        <f t="shared" si="80"/>
        <v>SLM13</v>
      </c>
      <c r="G2282" s="39">
        <f t="shared" si="80"/>
        <v>60</v>
      </c>
      <c r="H2282">
        <f>IF(F2282=Tabelle1!$B$29,G2282,0)</f>
        <v>0</v>
      </c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15"/>
    </row>
    <row r="2283" spans="2:30" ht="12.75">
      <c r="B2283" s="14"/>
      <c r="C2283" s="4"/>
      <c r="D2283" s="4"/>
      <c r="E2283" s="4"/>
      <c r="F2283" s="40" t="str">
        <f t="shared" si="80"/>
        <v>für neues1</v>
      </c>
      <c r="G2283" s="41">
        <f t="shared" si="80"/>
        <v>70</v>
      </c>
      <c r="H2283">
        <f>IF(F2283=Tabelle1!$B$29,G2283,0)</f>
        <v>0</v>
      </c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15"/>
    </row>
    <row r="2284" spans="2:30" ht="12.75">
      <c r="B2284" s="14"/>
      <c r="C2284" s="4"/>
      <c r="D2284" s="4"/>
      <c r="E2284" s="4"/>
      <c r="F2284" s="40" t="str">
        <f t="shared" si="80"/>
        <v>für neues2</v>
      </c>
      <c r="G2284" s="41">
        <f t="shared" si="80"/>
        <v>80</v>
      </c>
      <c r="H2284">
        <f>IF(F2284=Tabelle1!$B$29,G2284,0)</f>
        <v>0</v>
      </c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15"/>
    </row>
    <row r="2285" spans="2:30" ht="12.75">
      <c r="B2285" s="14"/>
      <c r="C2285" s="4"/>
      <c r="D2285" s="4"/>
      <c r="E2285" s="4"/>
      <c r="F2285" s="40" t="str">
        <f t="shared" si="80"/>
        <v>für neues3</v>
      </c>
      <c r="G2285" s="41">
        <f t="shared" si="80"/>
        <v>90</v>
      </c>
      <c r="H2285">
        <f>IF(F2285=Tabelle1!$B$29,G2285,0)</f>
        <v>0</v>
      </c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15"/>
    </row>
    <row r="2286" spans="2:30" ht="12.75">
      <c r="B2286" s="14"/>
      <c r="C2286" s="4"/>
      <c r="D2286" s="4"/>
      <c r="E2286" s="4"/>
      <c r="F2286" s="40" t="str">
        <f t="shared" si="80"/>
        <v>für neues4</v>
      </c>
      <c r="G2286" s="41">
        <f t="shared" si="80"/>
        <v>100</v>
      </c>
      <c r="H2286">
        <f>IF(F2286=Tabelle1!$B$29,G2286,0)</f>
        <v>0</v>
      </c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15"/>
    </row>
    <row r="2287" spans="2:30" ht="12.75">
      <c r="B2287" s="14"/>
      <c r="C2287" s="4"/>
      <c r="D2287" s="4"/>
      <c r="E2287" s="4"/>
      <c r="F2287" s="40" t="str">
        <f t="shared" si="80"/>
        <v>für neues5</v>
      </c>
      <c r="G2287" s="41">
        <f t="shared" si="80"/>
        <v>110</v>
      </c>
      <c r="H2287">
        <f>IF(F2287=Tabelle1!$B$29,G2287,0)</f>
        <v>0</v>
      </c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15"/>
    </row>
    <row r="2288" spans="2:30" ht="12.75">
      <c r="B2288" s="14"/>
      <c r="C2288" s="4"/>
      <c r="D2288" s="4"/>
      <c r="E2288" s="4"/>
      <c r="F2288" s="40" t="str">
        <f t="shared" si="80"/>
        <v>für neues6</v>
      </c>
      <c r="G2288" s="41">
        <f t="shared" si="80"/>
        <v>120</v>
      </c>
      <c r="H2288">
        <f>IF(F2288=Tabelle1!$B$29,G2288,0)</f>
        <v>0</v>
      </c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15"/>
    </row>
    <row r="2289" spans="2:30" ht="12.75">
      <c r="B2289" s="14"/>
      <c r="C2289" s="4"/>
      <c r="D2289" s="4"/>
      <c r="E2289" s="4"/>
      <c r="F2289" s="40" t="str">
        <f t="shared" si="80"/>
        <v>für neues7</v>
      </c>
      <c r="G2289" s="41">
        <f t="shared" si="80"/>
        <v>130</v>
      </c>
      <c r="H2289">
        <f>IF(F2289=Tabelle1!$B$29,G2289,0)</f>
        <v>0</v>
      </c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15"/>
    </row>
    <row r="2290" spans="2:30" ht="12.75">
      <c r="B2290" s="14"/>
      <c r="C2290" s="4"/>
      <c r="D2290" s="4"/>
      <c r="E2290" s="4"/>
      <c r="F2290" s="40" t="str">
        <f t="shared" si="80"/>
        <v>für neues8</v>
      </c>
      <c r="G2290" s="41">
        <f t="shared" si="80"/>
        <v>140</v>
      </c>
      <c r="H2290">
        <f>IF(F2290=Tabelle1!$B$29,G2290,0)</f>
        <v>0</v>
      </c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15"/>
    </row>
    <row r="2291" spans="2:30" ht="12.75">
      <c r="B2291" s="14"/>
      <c r="C2291" s="4"/>
      <c r="D2291" s="4"/>
      <c r="E2291" s="4"/>
      <c r="F2291" s="40" t="str">
        <f t="shared" si="80"/>
        <v>für neues9</v>
      </c>
      <c r="G2291" s="41">
        <f t="shared" si="80"/>
        <v>150</v>
      </c>
      <c r="H2291">
        <f>IF(F2291=Tabelle1!$B$29,G2291,0)</f>
        <v>0</v>
      </c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15"/>
    </row>
    <row r="2292" spans="2:30" ht="12.75">
      <c r="B2292" s="14"/>
      <c r="C2292" s="4"/>
      <c r="D2292" s="4"/>
      <c r="E2292" s="4"/>
      <c r="F2292" s="40" t="str">
        <f t="shared" si="80"/>
        <v>für neues10</v>
      </c>
      <c r="G2292" s="41">
        <f t="shared" si="80"/>
        <v>160</v>
      </c>
      <c r="H2292">
        <f>IF(F2292=Tabelle1!$B$29,G2292,0)</f>
        <v>0</v>
      </c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15"/>
    </row>
    <row r="2293" spans="2:30" ht="12.75">
      <c r="B2293" s="14"/>
      <c r="C2293" s="4"/>
      <c r="D2293" s="4"/>
      <c r="E2293" s="4"/>
      <c r="F2293" s="40" t="str">
        <f t="shared" si="80"/>
        <v>für neues11</v>
      </c>
      <c r="G2293" s="41">
        <f t="shared" si="80"/>
        <v>170</v>
      </c>
      <c r="H2293">
        <f>IF(F2293=Tabelle1!$B$29,G2293,0)</f>
        <v>0</v>
      </c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15"/>
    </row>
    <row r="2294" spans="2:30" ht="12.75">
      <c r="B2294" s="14"/>
      <c r="C2294" s="4"/>
      <c r="D2294" s="4"/>
      <c r="E2294" s="4"/>
      <c r="F2294" s="40" t="str">
        <f t="shared" si="80"/>
        <v>für neues12</v>
      </c>
      <c r="G2294" s="41">
        <f t="shared" si="80"/>
        <v>180</v>
      </c>
      <c r="H2294">
        <f>IF(F2294=Tabelle1!$B$29,G2294,0)</f>
        <v>0</v>
      </c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15"/>
    </row>
    <row r="2295" spans="2:30" ht="13.5" thickBot="1">
      <c r="B2295" s="1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17"/>
      <c r="AA2295" s="4"/>
      <c r="AB2295" s="4"/>
      <c r="AC2295" s="4"/>
      <c r="AD2295" s="15">
        <f>AD2198+1</f>
        <v>9</v>
      </c>
    </row>
    <row r="2296" spans="2:30" ht="12.75">
      <c r="B2296" s="18" t="e">
        <f>LOOKUP(H2276,C2296:T2296,C2297:T2297)</f>
        <v>#N/A</v>
      </c>
      <c r="C2296" s="19">
        <v>10</v>
      </c>
      <c r="D2296" s="19">
        <v>20</v>
      </c>
      <c r="E2296" s="19">
        <v>30</v>
      </c>
      <c r="F2296" s="19">
        <v>40</v>
      </c>
      <c r="G2296" s="19">
        <v>50</v>
      </c>
      <c r="H2296" s="19">
        <v>60</v>
      </c>
      <c r="I2296" s="19">
        <v>70</v>
      </c>
      <c r="J2296" s="19">
        <v>80</v>
      </c>
      <c r="K2296" s="19">
        <v>90</v>
      </c>
      <c r="L2296" s="19">
        <v>100</v>
      </c>
      <c r="M2296" s="19">
        <v>110</v>
      </c>
      <c r="N2296" s="19">
        <v>120</v>
      </c>
      <c r="O2296" s="19">
        <v>130</v>
      </c>
      <c r="P2296" s="19">
        <v>140</v>
      </c>
      <c r="Q2296" s="19">
        <v>150</v>
      </c>
      <c r="R2296" s="19">
        <v>160</v>
      </c>
      <c r="S2296" s="19">
        <v>170</v>
      </c>
      <c r="T2296" s="19">
        <v>180</v>
      </c>
      <c r="U2296" s="19" t="s">
        <v>72</v>
      </c>
      <c r="V2296" s="6" t="e">
        <f>IF(B2296&gt;0,U2296,"")</f>
        <v>#N/A</v>
      </c>
      <c r="W2296" s="4"/>
      <c r="X2296" s="35" t="e">
        <f>IF(V2296="","",V2296)</f>
        <v>#N/A</v>
      </c>
      <c r="Y2296" s="19" t="e">
        <f>IF(X2296="","",1)</f>
        <v>#N/A</v>
      </c>
      <c r="Z2296" s="4"/>
      <c r="AA2296" s="4"/>
      <c r="AB2296" s="4">
        <v>1</v>
      </c>
      <c r="AC2296" s="4" t="e">
        <f>LOOKUP(AB2296,Y2296:Y2333,X2296:X2333)</f>
        <v>#N/A</v>
      </c>
      <c r="AD2296" s="31" t="e">
        <f>AC2296</f>
        <v>#N/A</v>
      </c>
    </row>
    <row r="2297" spans="2:30" ht="12.75">
      <c r="B2297" s="18"/>
      <c r="C2297" s="19">
        <v>0</v>
      </c>
      <c r="D2297" s="19">
        <v>0</v>
      </c>
      <c r="E2297" s="19">
        <v>30</v>
      </c>
      <c r="F2297" s="19">
        <v>40</v>
      </c>
      <c r="G2297" s="19">
        <v>0</v>
      </c>
      <c r="H2297" s="19">
        <v>0</v>
      </c>
      <c r="I2297" s="19">
        <v>0</v>
      </c>
      <c r="J2297" s="19">
        <v>0</v>
      </c>
      <c r="K2297" s="19">
        <v>0</v>
      </c>
      <c r="L2297" s="19">
        <v>0</v>
      </c>
      <c r="M2297" s="19">
        <v>0</v>
      </c>
      <c r="N2297" s="19">
        <v>0</v>
      </c>
      <c r="O2297" s="19">
        <v>0</v>
      </c>
      <c r="P2297" s="19">
        <v>0</v>
      </c>
      <c r="Q2297" s="19">
        <v>0</v>
      </c>
      <c r="R2297" s="19">
        <v>0</v>
      </c>
      <c r="S2297" s="19">
        <v>0</v>
      </c>
      <c r="T2297" s="19">
        <v>0</v>
      </c>
      <c r="U2297" s="19"/>
      <c r="V2297" s="7">
        <f aca="true" t="shared" si="81" ref="V2297:V2337">IF(B2297&gt;0,U2297,"")</f>
      </c>
      <c r="W2297" s="4"/>
      <c r="X2297" s="35" t="e">
        <f>IF(V2298="","",V2298)</f>
        <v>#N/A</v>
      </c>
      <c r="Y2297" s="19" t="e">
        <f>IF(X2297="","",(SUM(Y2296:Y2296)+1))</f>
        <v>#N/A</v>
      </c>
      <c r="Z2297" s="4"/>
      <c r="AA2297" s="4"/>
      <c r="AB2297" s="4">
        <f aca="true" t="shared" si="82" ref="AB2297:AB2305">AB2296*2</f>
        <v>2</v>
      </c>
      <c r="AC2297" s="4" t="e">
        <f>LOOKUP(AB2297,Y2296:Y2333,X2296:X2333)</f>
        <v>#N/A</v>
      </c>
      <c r="AD2297" s="32" t="e">
        <f>IF(AC2297=AC2296," ",AC2297)</f>
        <v>#N/A</v>
      </c>
    </row>
    <row r="2298" spans="2:30" ht="12.75">
      <c r="B2298" s="20" t="e">
        <f>LOOKUP(H2276,C2298:T2298,C2299:T2299)</f>
        <v>#N/A</v>
      </c>
      <c r="C2298" s="4">
        <v>10</v>
      </c>
      <c r="D2298" s="4">
        <v>20</v>
      </c>
      <c r="E2298" s="4">
        <v>30</v>
      </c>
      <c r="F2298" s="4">
        <v>40</v>
      </c>
      <c r="G2298" s="4">
        <v>50</v>
      </c>
      <c r="H2298" s="4">
        <v>60</v>
      </c>
      <c r="I2298" s="9">
        <v>70</v>
      </c>
      <c r="J2298" s="9">
        <v>80</v>
      </c>
      <c r="K2298" s="9">
        <v>90</v>
      </c>
      <c r="L2298" s="9">
        <v>100</v>
      </c>
      <c r="M2298" s="9">
        <v>110</v>
      </c>
      <c r="N2298" s="9">
        <v>120</v>
      </c>
      <c r="O2298" s="9">
        <v>130</v>
      </c>
      <c r="P2298" s="9">
        <v>140</v>
      </c>
      <c r="Q2298" s="9">
        <v>150</v>
      </c>
      <c r="R2298" s="9">
        <v>160</v>
      </c>
      <c r="S2298" s="9">
        <v>170</v>
      </c>
      <c r="T2298" s="9">
        <v>180</v>
      </c>
      <c r="U2298" s="4" t="s">
        <v>73</v>
      </c>
      <c r="V2298" s="7" t="e">
        <f t="shared" si="81"/>
        <v>#N/A</v>
      </c>
      <c r="W2298" s="4"/>
      <c r="X2298" s="35" t="e">
        <f>IF(V2300="","",V2300)</f>
        <v>#N/A</v>
      </c>
      <c r="Y2298" s="19" t="e">
        <f>IF(X2298="","",(SUM(Y2296:Y2297)+1))</f>
        <v>#N/A</v>
      </c>
      <c r="Z2298" s="4"/>
      <c r="AA2298" s="4"/>
      <c r="AB2298" s="4">
        <f t="shared" si="82"/>
        <v>4</v>
      </c>
      <c r="AC2298" s="4" t="e">
        <f>LOOKUP(AB2298,Y2296:Y2333,X2296:X2333)</f>
        <v>#N/A</v>
      </c>
      <c r="AD2298" s="32" t="e">
        <f aca="true" t="shared" si="83" ref="AD2298:AD2305">IF(AC2298=AC2297," ",AC2298)</f>
        <v>#N/A</v>
      </c>
    </row>
    <row r="2299" spans="2:30" ht="12.75">
      <c r="B2299" s="21"/>
      <c r="C2299" s="4">
        <v>0</v>
      </c>
      <c r="D2299" s="4">
        <v>0</v>
      </c>
      <c r="E2299" s="4">
        <v>30</v>
      </c>
      <c r="F2299" s="4">
        <v>40</v>
      </c>
      <c r="G2299" s="4">
        <v>0</v>
      </c>
      <c r="H2299" s="4">
        <v>0</v>
      </c>
      <c r="I2299" s="4">
        <v>0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/>
      <c r="V2299" s="7">
        <f t="shared" si="81"/>
      </c>
      <c r="W2299" s="4"/>
      <c r="X2299" s="35" t="e">
        <f>IF(V2302="","",V2302)</f>
        <v>#N/A</v>
      </c>
      <c r="Y2299" s="19" t="e">
        <f>IF(X2299="","",(SUM(Y2296:Y2298)+1))</f>
        <v>#N/A</v>
      </c>
      <c r="Z2299" s="4"/>
      <c r="AA2299" s="4"/>
      <c r="AB2299" s="4">
        <f t="shared" si="82"/>
        <v>8</v>
      </c>
      <c r="AC2299" s="4" t="e">
        <f>LOOKUP(AB2299,Y2296:Y2333,X2296:X2333)</f>
        <v>#N/A</v>
      </c>
      <c r="AD2299" s="32" t="e">
        <f t="shared" si="83"/>
        <v>#N/A</v>
      </c>
    </row>
    <row r="2300" spans="2:30" ht="12.75">
      <c r="B2300" s="18" t="e">
        <f>LOOKUP(H2276,C2300:T2300,C2301:T2301)</f>
        <v>#N/A</v>
      </c>
      <c r="C2300" s="19">
        <v>10</v>
      </c>
      <c r="D2300" s="19">
        <v>20</v>
      </c>
      <c r="E2300" s="19">
        <v>30</v>
      </c>
      <c r="F2300" s="19">
        <v>40</v>
      </c>
      <c r="G2300" s="19">
        <v>50</v>
      </c>
      <c r="H2300" s="19">
        <v>60</v>
      </c>
      <c r="I2300" s="19">
        <v>70</v>
      </c>
      <c r="J2300" s="19">
        <v>80</v>
      </c>
      <c r="K2300" s="19">
        <v>90</v>
      </c>
      <c r="L2300" s="19">
        <v>100</v>
      </c>
      <c r="M2300" s="19">
        <v>110</v>
      </c>
      <c r="N2300" s="19">
        <v>120</v>
      </c>
      <c r="O2300" s="19">
        <v>130</v>
      </c>
      <c r="P2300" s="19">
        <v>140</v>
      </c>
      <c r="Q2300" s="19">
        <v>150</v>
      </c>
      <c r="R2300" s="19">
        <v>160</v>
      </c>
      <c r="S2300" s="19">
        <v>170</v>
      </c>
      <c r="T2300" s="19">
        <v>180</v>
      </c>
      <c r="U2300" s="19" t="s">
        <v>74</v>
      </c>
      <c r="V2300" s="7" t="e">
        <f t="shared" si="81"/>
        <v>#N/A</v>
      </c>
      <c r="W2300" s="4"/>
      <c r="X2300" s="35" t="e">
        <f>IF(V2304="","",V2304)</f>
        <v>#N/A</v>
      </c>
      <c r="Y2300" s="19" t="e">
        <f>IF(X2300="","",(SUM(Y2296:Y2299)+1))</f>
        <v>#N/A</v>
      </c>
      <c r="Z2300" s="4"/>
      <c r="AA2300" s="4"/>
      <c r="AB2300" s="4">
        <f t="shared" si="82"/>
        <v>16</v>
      </c>
      <c r="AC2300" s="4" t="e">
        <f>LOOKUP(AB2300,Y2296:Y2333,X2296:X2333)</f>
        <v>#N/A</v>
      </c>
      <c r="AD2300" s="32" t="e">
        <f t="shared" si="83"/>
        <v>#N/A</v>
      </c>
    </row>
    <row r="2301" spans="2:30" ht="12.75">
      <c r="B2301" s="18"/>
      <c r="C2301" s="19">
        <v>10</v>
      </c>
      <c r="D2301" s="19">
        <v>0</v>
      </c>
      <c r="E2301" s="19">
        <v>30</v>
      </c>
      <c r="F2301" s="19">
        <v>40</v>
      </c>
      <c r="G2301" s="19">
        <v>0</v>
      </c>
      <c r="H2301" s="19">
        <v>0</v>
      </c>
      <c r="I2301" s="19">
        <v>0</v>
      </c>
      <c r="J2301" s="19">
        <v>0</v>
      </c>
      <c r="K2301" s="19">
        <v>0</v>
      </c>
      <c r="L2301" s="19">
        <v>0</v>
      </c>
      <c r="M2301" s="19">
        <v>0</v>
      </c>
      <c r="N2301" s="19">
        <v>0</v>
      </c>
      <c r="O2301" s="19">
        <v>0</v>
      </c>
      <c r="P2301" s="19">
        <v>0</v>
      </c>
      <c r="Q2301" s="19">
        <v>0</v>
      </c>
      <c r="R2301" s="19">
        <v>0</v>
      </c>
      <c r="S2301" s="19">
        <v>0</v>
      </c>
      <c r="T2301" s="19">
        <v>0</v>
      </c>
      <c r="U2301" s="19"/>
      <c r="V2301" s="7">
        <f t="shared" si="81"/>
      </c>
      <c r="W2301" s="4"/>
      <c r="X2301" s="35" t="e">
        <f>IF(V2306="","",V2306)</f>
        <v>#N/A</v>
      </c>
      <c r="Y2301" s="19" t="e">
        <f>IF(X2301="","",(SUM(Y2296:Y2300)+1))</f>
        <v>#N/A</v>
      </c>
      <c r="Z2301" s="4"/>
      <c r="AA2301" s="4"/>
      <c r="AB2301" s="4">
        <f t="shared" si="82"/>
        <v>32</v>
      </c>
      <c r="AC2301" s="4" t="e">
        <f>LOOKUP(AB2301,Y2296:Y2333,X2296:X2333)</f>
        <v>#N/A</v>
      </c>
      <c r="AD2301" s="32" t="e">
        <f t="shared" si="83"/>
        <v>#N/A</v>
      </c>
    </row>
    <row r="2302" spans="2:30" ht="12.75">
      <c r="B2302" s="20" t="e">
        <f>LOOKUP(H2276,C2302:T2302,C2303:T2303)</f>
        <v>#N/A</v>
      </c>
      <c r="C2302" s="4">
        <v>10</v>
      </c>
      <c r="D2302" s="4">
        <v>20</v>
      </c>
      <c r="E2302" s="4">
        <v>30</v>
      </c>
      <c r="F2302" s="4">
        <v>40</v>
      </c>
      <c r="G2302" s="4">
        <v>50</v>
      </c>
      <c r="H2302" s="4">
        <v>60</v>
      </c>
      <c r="I2302" s="9">
        <v>70</v>
      </c>
      <c r="J2302" s="9">
        <v>80</v>
      </c>
      <c r="K2302" s="9">
        <v>90</v>
      </c>
      <c r="L2302" s="9">
        <v>100</v>
      </c>
      <c r="M2302" s="9">
        <v>110</v>
      </c>
      <c r="N2302" s="9">
        <v>120</v>
      </c>
      <c r="O2302" s="9">
        <v>130</v>
      </c>
      <c r="P2302" s="9">
        <v>140</v>
      </c>
      <c r="Q2302" s="9">
        <v>150</v>
      </c>
      <c r="R2302" s="9">
        <v>160</v>
      </c>
      <c r="S2302" s="9">
        <v>170</v>
      </c>
      <c r="T2302" s="9">
        <v>180</v>
      </c>
      <c r="U2302" s="4" t="s">
        <v>75</v>
      </c>
      <c r="V2302" s="7" t="e">
        <f t="shared" si="81"/>
        <v>#N/A</v>
      </c>
      <c r="W2302" s="4"/>
      <c r="X2302" s="35" t="e">
        <f>IF(V2308="","",V2308)</f>
        <v>#N/A</v>
      </c>
      <c r="Y2302" s="19" t="e">
        <f>IF(X2302="","",(SUM(Y2296:Y2301)+1))</f>
        <v>#N/A</v>
      </c>
      <c r="Z2302" s="4"/>
      <c r="AA2302" s="4"/>
      <c r="AB2302" s="4">
        <f t="shared" si="82"/>
        <v>64</v>
      </c>
      <c r="AC2302" s="4" t="e">
        <f>LOOKUP(AB2302,Y2296:Y2333,X2296:X2333)</f>
        <v>#N/A</v>
      </c>
      <c r="AD2302" s="32" t="e">
        <f t="shared" si="83"/>
        <v>#N/A</v>
      </c>
    </row>
    <row r="2303" spans="2:30" ht="12.75">
      <c r="B2303" s="21"/>
      <c r="C2303" s="4">
        <v>0</v>
      </c>
      <c r="D2303" s="4">
        <v>0</v>
      </c>
      <c r="E2303" s="4">
        <v>30</v>
      </c>
      <c r="F2303" s="4">
        <v>40</v>
      </c>
      <c r="G2303" s="4">
        <v>50</v>
      </c>
      <c r="H2303" s="4">
        <v>60</v>
      </c>
      <c r="I2303" s="4">
        <v>0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/>
      <c r="V2303" s="7">
        <f t="shared" si="81"/>
      </c>
      <c r="W2303" s="4"/>
      <c r="X2303" s="35" t="e">
        <f>IF(V2310="","",V2310)</f>
        <v>#N/A</v>
      </c>
      <c r="Y2303" s="19" t="e">
        <f>IF(X2303="","",(SUM(Y2296:Y2302)+1))</f>
        <v>#N/A</v>
      </c>
      <c r="Z2303" s="4"/>
      <c r="AA2303" s="4"/>
      <c r="AB2303" s="4">
        <f t="shared" si="82"/>
        <v>128</v>
      </c>
      <c r="AC2303" s="4" t="e">
        <f>LOOKUP(AB2303,Y2296:Y2333,X2296:X2333)</f>
        <v>#N/A</v>
      </c>
      <c r="AD2303" s="32" t="e">
        <f t="shared" si="83"/>
        <v>#N/A</v>
      </c>
    </row>
    <row r="2304" spans="2:30" ht="12.75">
      <c r="B2304" s="18" t="e">
        <f>LOOKUP(H2276,C2304:T2304,C2305:T2305)</f>
        <v>#N/A</v>
      </c>
      <c r="C2304" s="19">
        <v>10</v>
      </c>
      <c r="D2304" s="19">
        <v>20</v>
      </c>
      <c r="E2304" s="19">
        <v>30</v>
      </c>
      <c r="F2304" s="19">
        <v>40</v>
      </c>
      <c r="G2304" s="19">
        <v>50</v>
      </c>
      <c r="H2304" s="19">
        <v>60</v>
      </c>
      <c r="I2304" s="19">
        <v>70</v>
      </c>
      <c r="J2304" s="19">
        <v>80</v>
      </c>
      <c r="K2304" s="19">
        <v>90</v>
      </c>
      <c r="L2304" s="19">
        <v>100</v>
      </c>
      <c r="M2304" s="19">
        <v>110</v>
      </c>
      <c r="N2304" s="19">
        <v>120</v>
      </c>
      <c r="O2304" s="19">
        <v>130</v>
      </c>
      <c r="P2304" s="19">
        <v>140</v>
      </c>
      <c r="Q2304" s="19">
        <v>150</v>
      </c>
      <c r="R2304" s="19">
        <v>160</v>
      </c>
      <c r="S2304" s="19">
        <v>170</v>
      </c>
      <c r="T2304" s="19">
        <v>180</v>
      </c>
      <c r="U2304" s="19" t="s">
        <v>76</v>
      </c>
      <c r="V2304" s="7" t="e">
        <f t="shared" si="81"/>
        <v>#N/A</v>
      </c>
      <c r="W2304" s="4"/>
      <c r="X2304" s="35" t="e">
        <f>IF(V2312="","",V2312)</f>
        <v>#N/A</v>
      </c>
      <c r="Y2304" s="19" t="e">
        <f>IF(X2304="","",(SUM(Y2296:Y2303)+1))</f>
        <v>#N/A</v>
      </c>
      <c r="Z2304" s="4"/>
      <c r="AA2304" s="4"/>
      <c r="AB2304" s="4">
        <f t="shared" si="82"/>
        <v>256</v>
      </c>
      <c r="AC2304" s="4" t="e">
        <f>LOOKUP(AB2304,Y2296:Y2333,X2296:X2333)</f>
        <v>#N/A</v>
      </c>
      <c r="AD2304" s="32" t="e">
        <f t="shared" si="83"/>
        <v>#N/A</v>
      </c>
    </row>
    <row r="2305" spans="2:30" ht="12.75">
      <c r="B2305" s="18"/>
      <c r="C2305" s="19">
        <v>0</v>
      </c>
      <c r="D2305" s="19">
        <v>0</v>
      </c>
      <c r="E2305" s="19">
        <v>30</v>
      </c>
      <c r="F2305" s="19">
        <v>40</v>
      </c>
      <c r="G2305" s="19">
        <v>0</v>
      </c>
      <c r="H2305" s="19">
        <v>0</v>
      </c>
      <c r="I2305" s="19">
        <v>0</v>
      </c>
      <c r="J2305" s="19">
        <v>0</v>
      </c>
      <c r="K2305" s="19">
        <v>0</v>
      </c>
      <c r="L2305" s="19">
        <v>0</v>
      </c>
      <c r="M2305" s="19">
        <v>0</v>
      </c>
      <c r="N2305" s="19">
        <v>0</v>
      </c>
      <c r="O2305" s="19">
        <v>0</v>
      </c>
      <c r="P2305" s="19">
        <v>0</v>
      </c>
      <c r="Q2305" s="19">
        <v>0</v>
      </c>
      <c r="R2305" s="19">
        <v>0</v>
      </c>
      <c r="S2305" s="19">
        <v>0</v>
      </c>
      <c r="T2305" s="19">
        <v>0</v>
      </c>
      <c r="U2305" s="19"/>
      <c r="V2305" s="7">
        <f t="shared" si="81"/>
      </c>
      <c r="W2305" s="4"/>
      <c r="X2305" s="35" t="e">
        <f>IF(V2314="","",V2314)</f>
        <v>#N/A</v>
      </c>
      <c r="Y2305" s="19" t="e">
        <f>IF(X2305="","",(SUM(Y2296:Y2304)+1))</f>
        <v>#N/A</v>
      </c>
      <c r="Z2305" s="4"/>
      <c r="AA2305" s="4"/>
      <c r="AB2305" s="4">
        <f t="shared" si="82"/>
        <v>512</v>
      </c>
      <c r="AC2305" s="4" t="e">
        <f>LOOKUP(AB2305,Y2296:Y2333,X2296:X2333)</f>
        <v>#N/A</v>
      </c>
      <c r="AD2305" s="32" t="e">
        <f t="shared" si="83"/>
        <v>#N/A</v>
      </c>
    </row>
    <row r="2306" spans="2:30" ht="12.75">
      <c r="B2306" s="20" t="e">
        <f>LOOKUP(H2276,C2306:T2306,C2307:T2307)</f>
        <v>#N/A</v>
      </c>
      <c r="C2306" s="4">
        <v>10</v>
      </c>
      <c r="D2306" s="4">
        <v>20</v>
      </c>
      <c r="E2306" s="4">
        <v>30</v>
      </c>
      <c r="F2306" s="4">
        <v>40</v>
      </c>
      <c r="G2306" s="4">
        <v>50</v>
      </c>
      <c r="H2306" s="4">
        <v>60</v>
      </c>
      <c r="I2306" s="9">
        <v>70</v>
      </c>
      <c r="J2306" s="9">
        <v>80</v>
      </c>
      <c r="K2306" s="9">
        <v>90</v>
      </c>
      <c r="L2306" s="9">
        <v>100</v>
      </c>
      <c r="M2306" s="9">
        <v>110</v>
      </c>
      <c r="N2306" s="9">
        <v>120</v>
      </c>
      <c r="O2306" s="9">
        <v>130</v>
      </c>
      <c r="P2306" s="9">
        <v>140</v>
      </c>
      <c r="Q2306" s="9">
        <v>150</v>
      </c>
      <c r="R2306" s="9">
        <v>160</v>
      </c>
      <c r="S2306" s="9">
        <v>170</v>
      </c>
      <c r="T2306" s="9">
        <v>180</v>
      </c>
      <c r="U2306" s="4" t="s">
        <v>77</v>
      </c>
      <c r="V2306" s="7" t="e">
        <f t="shared" si="81"/>
        <v>#N/A</v>
      </c>
      <c r="W2306" s="4"/>
      <c r="X2306" s="35" t="e">
        <f>IF(V2316="","",V2316)</f>
        <v>#N/A</v>
      </c>
      <c r="Y2306" s="19" t="e">
        <f>IF(X2306="","",(SUM(Y2296:Y2305)+1))</f>
        <v>#N/A</v>
      </c>
      <c r="Z2306" s="4"/>
      <c r="AA2306" s="4"/>
      <c r="AB2306" s="4">
        <f aca="true" t="shared" si="84" ref="AB2306:AB2333">AB2305*2</f>
        <v>1024</v>
      </c>
      <c r="AC2306" s="4" t="e">
        <f>LOOKUP(AB2306,Y2296:Y2333,X2296:X2333)</f>
        <v>#N/A</v>
      </c>
      <c r="AD2306" s="32" t="e">
        <f>IF(AC2306=AC2305," ",AC2306)</f>
        <v>#N/A</v>
      </c>
    </row>
    <row r="2307" spans="2:30" ht="12.75">
      <c r="B2307" s="21"/>
      <c r="C2307" s="4">
        <v>0</v>
      </c>
      <c r="D2307" s="4">
        <v>0</v>
      </c>
      <c r="E2307" s="4">
        <v>30</v>
      </c>
      <c r="F2307" s="4">
        <v>40</v>
      </c>
      <c r="G2307" s="4">
        <v>0</v>
      </c>
      <c r="H2307" s="4">
        <v>0</v>
      </c>
      <c r="I2307" s="4">
        <v>0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/>
      <c r="V2307" s="7">
        <f t="shared" si="81"/>
      </c>
      <c r="W2307" s="4"/>
      <c r="X2307" s="35" t="e">
        <f>IF(V2318="","",V2318)</f>
        <v>#N/A</v>
      </c>
      <c r="Y2307" s="19" t="e">
        <f>IF(X2307="","",(SUM(Y2296:Y2306)+1))</f>
        <v>#N/A</v>
      </c>
      <c r="Z2307" s="4"/>
      <c r="AA2307" s="4"/>
      <c r="AB2307" s="4">
        <f t="shared" si="84"/>
        <v>2048</v>
      </c>
      <c r="AC2307" s="4" t="e">
        <f>LOOKUP(AB2307,Y2296:Y2333,X2296:X2333)</f>
        <v>#N/A</v>
      </c>
      <c r="AD2307" s="33" t="e">
        <f aca="true" t="shared" si="85" ref="AD2307:AD2332">IF(AC2307=AC2306," ",AC2307)</f>
        <v>#N/A</v>
      </c>
    </row>
    <row r="2308" spans="2:30" ht="12.75">
      <c r="B2308" s="18" t="e">
        <f>LOOKUP(H2276,C2308:T2308,C2309:T2309)</f>
        <v>#N/A</v>
      </c>
      <c r="C2308" s="19">
        <v>10</v>
      </c>
      <c r="D2308" s="19">
        <v>20</v>
      </c>
      <c r="E2308" s="19">
        <v>30</v>
      </c>
      <c r="F2308" s="19">
        <v>40</v>
      </c>
      <c r="G2308" s="19">
        <v>50</v>
      </c>
      <c r="H2308" s="19">
        <v>60</v>
      </c>
      <c r="I2308" s="19">
        <v>70</v>
      </c>
      <c r="J2308" s="19">
        <v>80</v>
      </c>
      <c r="K2308" s="19">
        <v>90</v>
      </c>
      <c r="L2308" s="19">
        <v>100</v>
      </c>
      <c r="M2308" s="19">
        <v>110</v>
      </c>
      <c r="N2308" s="19">
        <v>120</v>
      </c>
      <c r="O2308" s="19">
        <v>130</v>
      </c>
      <c r="P2308" s="19">
        <v>140</v>
      </c>
      <c r="Q2308" s="19">
        <v>150</v>
      </c>
      <c r="R2308" s="19">
        <v>160</v>
      </c>
      <c r="S2308" s="19">
        <v>170</v>
      </c>
      <c r="T2308" s="19">
        <v>180</v>
      </c>
      <c r="U2308" s="19" t="s">
        <v>78</v>
      </c>
      <c r="V2308" s="7" t="e">
        <f t="shared" si="81"/>
        <v>#N/A</v>
      </c>
      <c r="W2308" s="4"/>
      <c r="X2308" s="35" t="e">
        <f>IF(V2320="","",V2320)</f>
        <v>#N/A</v>
      </c>
      <c r="Y2308" s="19" t="e">
        <f>IF(X2308="","",(SUM(Y2296:Y2307)+1))</f>
        <v>#N/A</v>
      </c>
      <c r="Z2308" s="4"/>
      <c r="AA2308" s="4"/>
      <c r="AB2308" s="4">
        <f t="shared" si="84"/>
        <v>4096</v>
      </c>
      <c r="AC2308" s="4" t="e">
        <f>LOOKUP(AB2308,Y2296:Y2333,X2296:X2333)</f>
        <v>#N/A</v>
      </c>
      <c r="AD2308" s="33" t="e">
        <f t="shared" si="85"/>
        <v>#N/A</v>
      </c>
    </row>
    <row r="2309" spans="2:30" ht="12.75">
      <c r="B2309" s="18"/>
      <c r="C2309" s="19">
        <v>0</v>
      </c>
      <c r="D2309" s="19">
        <v>0</v>
      </c>
      <c r="E2309" s="19">
        <v>30</v>
      </c>
      <c r="F2309" s="19">
        <v>40</v>
      </c>
      <c r="G2309" s="19">
        <v>0</v>
      </c>
      <c r="H2309" s="19">
        <v>0</v>
      </c>
      <c r="I2309" s="19">
        <v>0</v>
      </c>
      <c r="J2309" s="19">
        <v>0</v>
      </c>
      <c r="K2309" s="19">
        <v>0</v>
      </c>
      <c r="L2309" s="19">
        <v>0</v>
      </c>
      <c r="M2309" s="19">
        <v>0</v>
      </c>
      <c r="N2309" s="19">
        <v>0</v>
      </c>
      <c r="O2309" s="19">
        <v>0</v>
      </c>
      <c r="P2309" s="19">
        <v>0</v>
      </c>
      <c r="Q2309" s="19">
        <v>0</v>
      </c>
      <c r="R2309" s="19">
        <v>0</v>
      </c>
      <c r="S2309" s="19">
        <v>0</v>
      </c>
      <c r="T2309" s="19">
        <v>0</v>
      </c>
      <c r="U2309" s="19"/>
      <c r="V2309" s="7">
        <f t="shared" si="81"/>
      </c>
      <c r="W2309" s="4"/>
      <c r="X2309" s="35" t="e">
        <f>IF(V2322="","",V2322)</f>
        <v>#N/A</v>
      </c>
      <c r="Y2309" s="19" t="e">
        <f>IF(X2309="","",(SUM(Y2296:Y2308)+1))</f>
        <v>#N/A</v>
      </c>
      <c r="Z2309" s="4"/>
      <c r="AA2309" s="4"/>
      <c r="AB2309" s="4">
        <f t="shared" si="84"/>
        <v>8192</v>
      </c>
      <c r="AC2309" s="4" t="e">
        <f>LOOKUP(AB2309,Y2296:Y2333,X2296:X2333)</f>
        <v>#N/A</v>
      </c>
      <c r="AD2309" s="33" t="e">
        <f t="shared" si="85"/>
        <v>#N/A</v>
      </c>
    </row>
    <row r="2310" spans="2:30" ht="12.75">
      <c r="B2310" s="20" t="e">
        <f>LOOKUP(H2276,C2310:T2310,C2311:T2311)</f>
        <v>#N/A</v>
      </c>
      <c r="C2310" s="4">
        <v>10</v>
      </c>
      <c r="D2310" s="4">
        <v>20</v>
      </c>
      <c r="E2310" s="4">
        <v>30</v>
      </c>
      <c r="F2310" s="4">
        <v>40</v>
      </c>
      <c r="G2310" s="4">
        <v>50</v>
      </c>
      <c r="H2310" s="4">
        <v>60</v>
      </c>
      <c r="I2310" s="9">
        <v>70</v>
      </c>
      <c r="J2310" s="9">
        <v>80</v>
      </c>
      <c r="K2310" s="9">
        <v>90</v>
      </c>
      <c r="L2310" s="9">
        <v>100</v>
      </c>
      <c r="M2310" s="9">
        <v>110</v>
      </c>
      <c r="N2310" s="9">
        <v>120</v>
      </c>
      <c r="O2310" s="9">
        <v>130</v>
      </c>
      <c r="P2310" s="9">
        <v>140</v>
      </c>
      <c r="Q2310" s="9">
        <v>150</v>
      </c>
      <c r="R2310" s="9">
        <v>160</v>
      </c>
      <c r="S2310" s="9">
        <v>170</v>
      </c>
      <c r="T2310" s="9">
        <v>180</v>
      </c>
      <c r="U2310" s="4" t="s">
        <v>79</v>
      </c>
      <c r="V2310" s="7" t="e">
        <f t="shared" si="81"/>
        <v>#N/A</v>
      </c>
      <c r="W2310" s="4"/>
      <c r="X2310" s="35" t="e">
        <f>IF(V2324="","",V2324)</f>
        <v>#N/A</v>
      </c>
      <c r="Y2310" s="19" t="e">
        <f>IF(X2310="","",(SUM(Y2296:Y2309)+1))</f>
        <v>#N/A</v>
      </c>
      <c r="Z2310" s="4"/>
      <c r="AA2310" s="4"/>
      <c r="AB2310" s="4">
        <f t="shared" si="84"/>
        <v>16384</v>
      </c>
      <c r="AC2310" s="4" t="e">
        <f>LOOKUP(AB2310,Y2296:Y2333,X2296:X2333)</f>
        <v>#N/A</v>
      </c>
      <c r="AD2310" s="33" t="e">
        <f t="shared" si="85"/>
        <v>#N/A</v>
      </c>
    </row>
    <row r="2311" spans="2:30" ht="12.75">
      <c r="B2311" s="21"/>
      <c r="C2311" s="4">
        <v>0</v>
      </c>
      <c r="D2311" s="4">
        <v>20</v>
      </c>
      <c r="E2311" s="4">
        <v>30</v>
      </c>
      <c r="F2311" s="4">
        <v>40</v>
      </c>
      <c r="G2311" s="4">
        <v>0</v>
      </c>
      <c r="H2311" s="4">
        <v>0</v>
      </c>
      <c r="I2311" s="4">
        <v>0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/>
      <c r="V2311" s="7">
        <f t="shared" si="81"/>
      </c>
      <c r="W2311" s="4"/>
      <c r="X2311" s="35" t="e">
        <f>IF(V2326="","",V2326)</f>
        <v>#N/A</v>
      </c>
      <c r="Y2311" s="19" t="e">
        <f>IF(X2311="","",(SUM(Y2296:Y2310)+1))</f>
        <v>#N/A</v>
      </c>
      <c r="Z2311" s="4"/>
      <c r="AA2311" s="4"/>
      <c r="AB2311" s="4">
        <f t="shared" si="84"/>
        <v>32768</v>
      </c>
      <c r="AC2311" s="4" t="e">
        <f>LOOKUP(AB2311,Y2296:Y2333,X2296:X2333)</f>
        <v>#N/A</v>
      </c>
      <c r="AD2311" s="33" t="e">
        <f t="shared" si="85"/>
        <v>#N/A</v>
      </c>
    </row>
    <row r="2312" spans="2:30" ht="12.75">
      <c r="B2312" s="18" t="e">
        <f>LOOKUP(H2276,C2312:T2312,C2313:T2313)</f>
        <v>#N/A</v>
      </c>
      <c r="C2312" s="19">
        <v>10</v>
      </c>
      <c r="D2312" s="19">
        <v>20</v>
      </c>
      <c r="E2312" s="19">
        <v>30</v>
      </c>
      <c r="F2312" s="19">
        <v>40</v>
      </c>
      <c r="G2312" s="19">
        <v>50</v>
      </c>
      <c r="H2312" s="19">
        <v>60</v>
      </c>
      <c r="I2312" s="19">
        <v>70</v>
      </c>
      <c r="J2312" s="19">
        <v>80</v>
      </c>
      <c r="K2312" s="19">
        <v>90</v>
      </c>
      <c r="L2312" s="19">
        <v>100</v>
      </c>
      <c r="M2312" s="19">
        <v>110</v>
      </c>
      <c r="N2312" s="19">
        <v>120</v>
      </c>
      <c r="O2312" s="19">
        <v>130</v>
      </c>
      <c r="P2312" s="19">
        <v>140</v>
      </c>
      <c r="Q2312" s="19">
        <v>150</v>
      </c>
      <c r="R2312" s="19">
        <v>160</v>
      </c>
      <c r="S2312" s="19">
        <v>170</v>
      </c>
      <c r="T2312" s="19">
        <v>180</v>
      </c>
      <c r="U2312" s="19" t="s">
        <v>80</v>
      </c>
      <c r="V2312" s="7" t="e">
        <f t="shared" si="81"/>
        <v>#N/A</v>
      </c>
      <c r="W2312" s="4"/>
      <c r="X2312" s="35" t="e">
        <f>IF(V2328="","",V2328)</f>
        <v>#N/A</v>
      </c>
      <c r="Y2312" s="19" t="e">
        <f>IF(X2312="","",(SUM(Y2296:Y2311)+1))</f>
        <v>#N/A</v>
      </c>
      <c r="Z2312" s="4"/>
      <c r="AA2312" s="4"/>
      <c r="AB2312" s="4">
        <f t="shared" si="84"/>
        <v>65536</v>
      </c>
      <c r="AC2312" s="4" t="e">
        <f>LOOKUP(AB2312,Y2296:Y2333,X2296:X2333)</f>
        <v>#N/A</v>
      </c>
      <c r="AD2312" s="33" t="e">
        <f t="shared" si="85"/>
        <v>#N/A</v>
      </c>
    </row>
    <row r="2313" spans="2:30" ht="12.75">
      <c r="B2313" s="18"/>
      <c r="C2313" s="19">
        <v>0</v>
      </c>
      <c r="D2313" s="19">
        <v>0</v>
      </c>
      <c r="E2313" s="19">
        <v>30</v>
      </c>
      <c r="F2313" s="19">
        <v>40</v>
      </c>
      <c r="G2313" s="19">
        <v>0</v>
      </c>
      <c r="H2313" s="19">
        <v>0</v>
      </c>
      <c r="I2313" s="19">
        <v>0</v>
      </c>
      <c r="J2313" s="19">
        <v>0</v>
      </c>
      <c r="K2313" s="19">
        <v>0</v>
      </c>
      <c r="L2313" s="19">
        <v>0</v>
      </c>
      <c r="M2313" s="19">
        <v>0</v>
      </c>
      <c r="N2313" s="19">
        <v>0</v>
      </c>
      <c r="O2313" s="19">
        <v>0</v>
      </c>
      <c r="P2313" s="19">
        <v>0</v>
      </c>
      <c r="Q2313" s="19">
        <v>0</v>
      </c>
      <c r="R2313" s="19">
        <v>0</v>
      </c>
      <c r="S2313" s="19">
        <v>0</v>
      </c>
      <c r="T2313" s="19">
        <v>0</v>
      </c>
      <c r="U2313" s="19"/>
      <c r="V2313" s="7">
        <f t="shared" si="81"/>
      </c>
      <c r="W2313" s="4"/>
      <c r="X2313" s="35" t="e">
        <f>IF(V2330="","",V2330)</f>
        <v>#N/A</v>
      </c>
      <c r="Y2313" s="19" t="e">
        <f>IF(X2313="","",(SUM(Y2296:Y2312)+1))</f>
        <v>#N/A</v>
      </c>
      <c r="Z2313" s="4"/>
      <c r="AA2313" s="4"/>
      <c r="AB2313" s="4">
        <f t="shared" si="84"/>
        <v>131072</v>
      </c>
      <c r="AC2313" s="4" t="e">
        <f>LOOKUP(AB2313,Y2296:Y2333,X2296:X2333)</f>
        <v>#N/A</v>
      </c>
      <c r="AD2313" s="33" t="e">
        <f t="shared" si="85"/>
        <v>#N/A</v>
      </c>
    </row>
    <row r="2314" spans="2:30" ht="12.75">
      <c r="B2314" s="20" t="e">
        <f>LOOKUP(H2276,C2314:T2314,C2315:T2315)</f>
        <v>#N/A</v>
      </c>
      <c r="C2314" s="4">
        <v>10</v>
      </c>
      <c r="D2314" s="4">
        <v>20</v>
      </c>
      <c r="E2314" s="4">
        <v>30</v>
      </c>
      <c r="F2314" s="4">
        <v>40</v>
      </c>
      <c r="G2314" s="4">
        <v>50</v>
      </c>
      <c r="H2314" s="4">
        <v>60</v>
      </c>
      <c r="I2314" s="9">
        <v>70</v>
      </c>
      <c r="J2314" s="9">
        <v>80</v>
      </c>
      <c r="K2314" s="9">
        <v>90</v>
      </c>
      <c r="L2314" s="9">
        <v>100</v>
      </c>
      <c r="M2314" s="9">
        <v>110</v>
      </c>
      <c r="N2314" s="9">
        <v>120</v>
      </c>
      <c r="O2314" s="9">
        <v>130</v>
      </c>
      <c r="P2314" s="9">
        <v>140</v>
      </c>
      <c r="Q2314" s="9">
        <v>150</v>
      </c>
      <c r="R2314" s="9">
        <v>160</v>
      </c>
      <c r="S2314" s="9">
        <v>170</v>
      </c>
      <c r="T2314" s="9">
        <v>180</v>
      </c>
      <c r="U2314" s="4" t="s">
        <v>81</v>
      </c>
      <c r="V2314" s="7" t="e">
        <f t="shared" si="81"/>
        <v>#N/A</v>
      </c>
      <c r="W2314" s="4"/>
      <c r="X2314" s="35" t="e">
        <f>IF(V2332="","",V2332)</f>
        <v>#N/A</v>
      </c>
      <c r="Y2314" s="19" t="e">
        <f>IF(X2314="","",(SUM(Y2296:Y2313)+1))</f>
        <v>#N/A</v>
      </c>
      <c r="Z2314" s="4"/>
      <c r="AA2314" s="4"/>
      <c r="AB2314" s="4">
        <f t="shared" si="84"/>
        <v>262144</v>
      </c>
      <c r="AC2314" s="4" t="e">
        <f>LOOKUP(AB2314,Y2296:Y2333,X2296:X2333)</f>
        <v>#N/A</v>
      </c>
      <c r="AD2314" s="33" t="e">
        <f t="shared" si="85"/>
        <v>#N/A</v>
      </c>
    </row>
    <row r="2315" spans="2:30" ht="12.75">
      <c r="B2315" s="21"/>
      <c r="C2315" s="4">
        <v>0</v>
      </c>
      <c r="D2315" s="4">
        <v>0</v>
      </c>
      <c r="E2315" s="4">
        <v>30</v>
      </c>
      <c r="F2315" s="4">
        <v>40</v>
      </c>
      <c r="G2315" s="4">
        <v>0</v>
      </c>
      <c r="H2315" s="4">
        <v>0</v>
      </c>
      <c r="I2315" s="4">
        <v>0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/>
      <c r="V2315" s="7">
        <f t="shared" si="81"/>
      </c>
      <c r="W2315" s="4"/>
      <c r="X2315" s="35" t="e">
        <f>IF(V2334="","",V2334)</f>
        <v>#N/A</v>
      </c>
      <c r="Y2315" s="19" t="e">
        <f>IF(X2315="","",(SUM(Y2296:Y2314)+1))</f>
        <v>#N/A</v>
      </c>
      <c r="Z2315" s="4"/>
      <c r="AA2315" s="4"/>
      <c r="AB2315" s="4">
        <f t="shared" si="84"/>
        <v>524288</v>
      </c>
      <c r="AC2315" s="4" t="e">
        <f>LOOKUP(AB2315,Y2296:Y2333,X2296:X2333)</f>
        <v>#N/A</v>
      </c>
      <c r="AD2315" s="33" t="e">
        <f t="shared" si="85"/>
        <v>#N/A</v>
      </c>
    </row>
    <row r="2316" spans="2:30" ht="12.75">
      <c r="B2316" s="18" t="e">
        <f>LOOKUP(H2276,C2316:T2316,C2317:T2317)</f>
        <v>#N/A</v>
      </c>
      <c r="C2316" s="19">
        <v>10</v>
      </c>
      <c r="D2316" s="19">
        <v>20</v>
      </c>
      <c r="E2316" s="19">
        <v>30</v>
      </c>
      <c r="F2316" s="19">
        <v>40</v>
      </c>
      <c r="G2316" s="19">
        <v>50</v>
      </c>
      <c r="H2316" s="19">
        <v>60</v>
      </c>
      <c r="I2316" s="19">
        <v>70</v>
      </c>
      <c r="J2316" s="19">
        <v>80</v>
      </c>
      <c r="K2316" s="19">
        <v>90</v>
      </c>
      <c r="L2316" s="19">
        <v>100</v>
      </c>
      <c r="M2316" s="19">
        <v>110</v>
      </c>
      <c r="N2316" s="19">
        <v>120</v>
      </c>
      <c r="O2316" s="19">
        <v>130</v>
      </c>
      <c r="P2316" s="19">
        <v>140</v>
      </c>
      <c r="Q2316" s="19">
        <v>150</v>
      </c>
      <c r="R2316" s="19">
        <v>160</v>
      </c>
      <c r="S2316" s="19">
        <v>170</v>
      </c>
      <c r="T2316" s="19">
        <v>180</v>
      </c>
      <c r="U2316" s="19" t="s">
        <v>98</v>
      </c>
      <c r="V2316" s="7" t="e">
        <f t="shared" si="81"/>
        <v>#N/A</v>
      </c>
      <c r="W2316" s="4"/>
      <c r="X2316" s="35" t="e">
        <f>IF(V2336="","",V2336)</f>
        <v>#N/A</v>
      </c>
      <c r="Y2316" s="19" t="e">
        <f>IF(X2316="","",(SUM(Y2296:Y2315)+1))</f>
        <v>#N/A</v>
      </c>
      <c r="Z2316" s="4"/>
      <c r="AA2316" s="4"/>
      <c r="AB2316" s="4">
        <f t="shared" si="84"/>
        <v>1048576</v>
      </c>
      <c r="AC2316" s="4" t="e">
        <f>LOOKUP(AB2316,Y2296:Y2333,X2296:X2333)</f>
        <v>#N/A</v>
      </c>
      <c r="AD2316" s="33" t="e">
        <f t="shared" si="85"/>
        <v>#N/A</v>
      </c>
    </row>
    <row r="2317" spans="2:30" ht="12.75">
      <c r="B2317" s="18"/>
      <c r="C2317" s="19">
        <v>0</v>
      </c>
      <c r="D2317" s="19">
        <v>0</v>
      </c>
      <c r="E2317" s="19">
        <v>0</v>
      </c>
      <c r="F2317" s="19">
        <v>0</v>
      </c>
      <c r="G2317" s="19">
        <v>50</v>
      </c>
      <c r="H2317" s="19">
        <v>60</v>
      </c>
      <c r="I2317" s="19">
        <v>0</v>
      </c>
      <c r="J2317" s="19">
        <v>0</v>
      </c>
      <c r="K2317" s="19">
        <v>0</v>
      </c>
      <c r="L2317" s="19">
        <v>0</v>
      </c>
      <c r="M2317" s="19">
        <v>0</v>
      </c>
      <c r="N2317" s="19">
        <v>0</v>
      </c>
      <c r="O2317" s="19">
        <v>0</v>
      </c>
      <c r="P2317" s="19">
        <v>0</v>
      </c>
      <c r="Q2317" s="19">
        <v>0</v>
      </c>
      <c r="R2317" s="19">
        <v>0</v>
      </c>
      <c r="S2317" s="19">
        <v>0</v>
      </c>
      <c r="T2317" s="19">
        <v>0</v>
      </c>
      <c r="U2317" s="19"/>
      <c r="V2317" s="7">
        <f t="shared" si="81"/>
      </c>
      <c r="W2317" s="4"/>
      <c r="X2317" s="35" t="e">
        <f>IF(V2338="","",V2338)</f>
        <v>#N/A</v>
      </c>
      <c r="Y2317" s="19" t="e">
        <f>IF(X2317="","",(SUM(Y2296:Y2316)+1))</f>
        <v>#N/A</v>
      </c>
      <c r="Z2317" s="4"/>
      <c r="AA2317" s="4"/>
      <c r="AB2317" s="4">
        <f t="shared" si="84"/>
        <v>2097152</v>
      </c>
      <c r="AC2317" s="4" t="e">
        <f>LOOKUP(AB2317,Y2296:Y2333,X2296:X2333)</f>
        <v>#N/A</v>
      </c>
      <c r="AD2317" s="33" t="e">
        <f t="shared" si="85"/>
        <v>#N/A</v>
      </c>
    </row>
    <row r="2318" spans="2:30" ht="12.75">
      <c r="B2318" s="20" t="e">
        <f>LOOKUP(H2276,C2318:T2318,C2319:T2319)</f>
        <v>#N/A</v>
      </c>
      <c r="C2318" s="4">
        <v>10</v>
      </c>
      <c r="D2318" s="4">
        <v>20</v>
      </c>
      <c r="E2318" s="4">
        <v>30</v>
      </c>
      <c r="F2318" s="4">
        <v>40</v>
      </c>
      <c r="G2318" s="4">
        <v>50</v>
      </c>
      <c r="H2318" s="4">
        <v>60</v>
      </c>
      <c r="I2318" s="9">
        <v>70</v>
      </c>
      <c r="J2318" s="9">
        <v>80</v>
      </c>
      <c r="K2318" s="9">
        <v>90</v>
      </c>
      <c r="L2318" s="9">
        <v>100</v>
      </c>
      <c r="M2318" s="9">
        <v>110</v>
      </c>
      <c r="N2318" s="9">
        <v>120</v>
      </c>
      <c r="O2318" s="9">
        <v>130</v>
      </c>
      <c r="P2318" s="9">
        <v>140</v>
      </c>
      <c r="Q2318" s="9">
        <v>150</v>
      </c>
      <c r="R2318" s="9">
        <v>160</v>
      </c>
      <c r="S2318" s="9">
        <v>170</v>
      </c>
      <c r="T2318" s="9">
        <v>180</v>
      </c>
      <c r="U2318" s="4" t="s">
        <v>99</v>
      </c>
      <c r="V2318" s="36" t="e">
        <f t="shared" si="81"/>
        <v>#N/A</v>
      </c>
      <c r="W2318" s="4"/>
      <c r="X2318" s="35" t="e">
        <f>IF(V2340="","",V2340)</f>
        <v>#N/A</v>
      </c>
      <c r="Y2318" s="19" t="e">
        <f>IF(X2318="","",(SUM(Y2296:Y2317)+1))</f>
        <v>#N/A</v>
      </c>
      <c r="Z2318" s="4"/>
      <c r="AA2318" s="4"/>
      <c r="AB2318" s="4">
        <f t="shared" si="84"/>
        <v>4194304</v>
      </c>
      <c r="AC2318" s="4" t="e">
        <f>LOOKUP(AB2318,Y2296:Y2333,X2296:X2333)</f>
        <v>#N/A</v>
      </c>
      <c r="AD2318" s="33" t="e">
        <f t="shared" si="85"/>
        <v>#N/A</v>
      </c>
    </row>
    <row r="2319" spans="2:30" ht="12.75">
      <c r="B2319" s="21"/>
      <c r="C2319" s="4">
        <v>0</v>
      </c>
      <c r="D2319" s="4">
        <v>0</v>
      </c>
      <c r="E2319" s="4">
        <v>0</v>
      </c>
      <c r="F2319" s="4">
        <v>0</v>
      </c>
      <c r="G2319" s="4">
        <v>50</v>
      </c>
      <c r="H2319" s="4">
        <v>60</v>
      </c>
      <c r="I2319" s="4">
        <v>0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/>
      <c r="V2319" s="7">
        <f t="shared" si="81"/>
      </c>
      <c r="W2319" s="4"/>
      <c r="X2319" s="35" t="e">
        <f>IF(V2342="","",V2342)</f>
        <v>#N/A</v>
      </c>
      <c r="Y2319" s="19" t="e">
        <f>IF(X2319="","",(SUM(Y2296:Y2318)+1))</f>
        <v>#N/A</v>
      </c>
      <c r="Z2319" s="4"/>
      <c r="AA2319" s="4"/>
      <c r="AB2319" s="4">
        <f t="shared" si="84"/>
        <v>8388608</v>
      </c>
      <c r="AC2319" s="4" t="e">
        <f>LOOKUP(AB2319,Y2296:Y2333,X2296:X2333)</f>
        <v>#N/A</v>
      </c>
      <c r="AD2319" s="33" t="e">
        <f t="shared" si="85"/>
        <v>#N/A</v>
      </c>
    </row>
    <row r="2320" spans="2:30" ht="12.75">
      <c r="B2320" s="18" t="e">
        <f>LOOKUP(H2276,C2320:T2320,C2321:T2321)</f>
        <v>#N/A</v>
      </c>
      <c r="C2320" s="22">
        <v>10</v>
      </c>
      <c r="D2320" s="22">
        <v>20</v>
      </c>
      <c r="E2320" s="22">
        <v>30</v>
      </c>
      <c r="F2320" s="22">
        <v>40</v>
      </c>
      <c r="G2320" s="22">
        <v>50</v>
      </c>
      <c r="H2320" s="22">
        <v>60</v>
      </c>
      <c r="I2320" s="22">
        <v>70</v>
      </c>
      <c r="J2320" s="22">
        <v>80</v>
      </c>
      <c r="K2320" s="22">
        <v>90</v>
      </c>
      <c r="L2320" s="22">
        <v>100</v>
      </c>
      <c r="M2320" s="22">
        <v>110</v>
      </c>
      <c r="N2320" s="22">
        <v>120</v>
      </c>
      <c r="O2320" s="22">
        <v>130</v>
      </c>
      <c r="P2320" s="22">
        <v>140</v>
      </c>
      <c r="Q2320" s="22">
        <v>150</v>
      </c>
      <c r="R2320" s="22">
        <v>160</v>
      </c>
      <c r="S2320" s="22">
        <v>170</v>
      </c>
      <c r="T2320" s="22">
        <v>180</v>
      </c>
      <c r="U2320" s="22" t="s">
        <v>0</v>
      </c>
      <c r="V2320" s="7" t="e">
        <f t="shared" si="81"/>
        <v>#N/A</v>
      </c>
      <c r="W2320" s="4"/>
      <c r="X2320" s="35" t="e">
        <f>IF(V2344="","",V2344)</f>
        <v>#N/A</v>
      </c>
      <c r="Y2320" s="19" t="e">
        <f>IF(X2320="","",(SUM(Y2296:Y2319)+1))</f>
        <v>#N/A</v>
      </c>
      <c r="Z2320" s="4"/>
      <c r="AA2320" s="4"/>
      <c r="AB2320" s="4">
        <f t="shared" si="84"/>
        <v>16777216</v>
      </c>
      <c r="AC2320" s="4" t="e">
        <f>LOOKUP(AB2320,Y2296:Y2333,X2296:X2333)</f>
        <v>#N/A</v>
      </c>
      <c r="AD2320" s="33" t="e">
        <f t="shared" si="85"/>
        <v>#N/A</v>
      </c>
    </row>
    <row r="2321" spans="2:30" ht="12.75">
      <c r="B2321" s="18"/>
      <c r="C2321" s="22">
        <v>0</v>
      </c>
      <c r="D2321" s="22">
        <v>0</v>
      </c>
      <c r="E2321" s="22">
        <v>0</v>
      </c>
      <c r="F2321" s="22">
        <v>0</v>
      </c>
      <c r="G2321" s="22">
        <v>0</v>
      </c>
      <c r="H2321" s="22">
        <v>0</v>
      </c>
      <c r="I2321" s="22">
        <v>0</v>
      </c>
      <c r="J2321" s="22">
        <v>0</v>
      </c>
      <c r="K2321" s="22">
        <v>0</v>
      </c>
      <c r="L2321" s="22">
        <v>0</v>
      </c>
      <c r="M2321" s="22">
        <v>0</v>
      </c>
      <c r="N2321" s="22">
        <v>0</v>
      </c>
      <c r="O2321" s="22">
        <v>0</v>
      </c>
      <c r="P2321" s="22">
        <v>0</v>
      </c>
      <c r="Q2321" s="22">
        <v>0</v>
      </c>
      <c r="R2321" s="22">
        <v>0</v>
      </c>
      <c r="S2321" s="22">
        <v>0</v>
      </c>
      <c r="T2321" s="22">
        <v>0</v>
      </c>
      <c r="U2321" s="22"/>
      <c r="V2321" s="7">
        <f t="shared" si="81"/>
      </c>
      <c r="W2321" s="4"/>
      <c r="X2321" s="35" t="e">
        <f>IF(V2346="","",V2346)</f>
        <v>#N/A</v>
      </c>
      <c r="Y2321" s="19" t="e">
        <f>IF(X2321="","",(SUM(Y2296:Y2320)+1))</f>
        <v>#N/A</v>
      </c>
      <c r="Z2321" s="4"/>
      <c r="AA2321" s="4"/>
      <c r="AB2321" s="4">
        <f t="shared" si="84"/>
        <v>33554432</v>
      </c>
      <c r="AC2321" s="4" t="e">
        <f>LOOKUP(AB2321,Y2296:Y2333,X2296:X2333)</f>
        <v>#N/A</v>
      </c>
      <c r="AD2321" s="33" t="e">
        <f t="shared" si="85"/>
        <v>#N/A</v>
      </c>
    </row>
    <row r="2322" spans="2:30" ht="12.75">
      <c r="B2322" s="20" t="e">
        <f>LOOKUP(H2276,C2322:T2322,C2323:T2323)</f>
        <v>#N/A</v>
      </c>
      <c r="C2322" s="16">
        <v>10</v>
      </c>
      <c r="D2322" s="16">
        <v>20</v>
      </c>
      <c r="E2322" s="16">
        <v>30</v>
      </c>
      <c r="F2322" s="16">
        <v>40</v>
      </c>
      <c r="G2322" s="16">
        <v>50</v>
      </c>
      <c r="H2322" s="16">
        <v>60</v>
      </c>
      <c r="I2322" s="23">
        <v>70</v>
      </c>
      <c r="J2322" s="23">
        <v>80</v>
      </c>
      <c r="K2322" s="23">
        <v>90</v>
      </c>
      <c r="L2322" s="23">
        <v>100</v>
      </c>
      <c r="M2322" s="23">
        <v>110</v>
      </c>
      <c r="N2322" s="23">
        <v>120</v>
      </c>
      <c r="O2322" s="23">
        <v>130</v>
      </c>
      <c r="P2322" s="23">
        <v>140</v>
      </c>
      <c r="Q2322" s="23">
        <v>150</v>
      </c>
      <c r="R2322" s="23">
        <v>160</v>
      </c>
      <c r="S2322" s="23">
        <v>170</v>
      </c>
      <c r="T2322" s="23">
        <v>180</v>
      </c>
      <c r="U2322" s="16" t="s">
        <v>1</v>
      </c>
      <c r="V2322" s="7" t="e">
        <f t="shared" si="81"/>
        <v>#N/A</v>
      </c>
      <c r="W2322" s="4"/>
      <c r="X2322" s="35" t="e">
        <f>IF(V2348="","",V2348)</f>
        <v>#N/A</v>
      </c>
      <c r="Y2322" s="19" t="e">
        <f>IF(X2322="","",(SUM(Y2296:Y2321)+1))</f>
        <v>#N/A</v>
      </c>
      <c r="Z2322" s="4"/>
      <c r="AA2322" s="4"/>
      <c r="AB2322" s="4">
        <f t="shared" si="84"/>
        <v>67108864</v>
      </c>
      <c r="AC2322" s="4" t="e">
        <f>LOOKUP(AB2322,Y2296:Y2333,X2296:X2333)</f>
        <v>#N/A</v>
      </c>
      <c r="AD2322" s="33" t="e">
        <f t="shared" si="85"/>
        <v>#N/A</v>
      </c>
    </row>
    <row r="2323" spans="2:30" ht="12.75">
      <c r="B2323" s="21"/>
      <c r="C2323" s="16">
        <v>0</v>
      </c>
      <c r="D2323" s="16">
        <v>0</v>
      </c>
      <c r="E2323" s="16">
        <v>0</v>
      </c>
      <c r="F2323" s="16">
        <v>0</v>
      </c>
      <c r="G2323" s="16">
        <v>0</v>
      </c>
      <c r="H2323" s="16">
        <v>0</v>
      </c>
      <c r="I2323" s="16">
        <v>0</v>
      </c>
      <c r="J2323" s="16">
        <v>0</v>
      </c>
      <c r="K2323" s="16">
        <v>0</v>
      </c>
      <c r="L2323" s="16">
        <v>0</v>
      </c>
      <c r="M2323" s="16">
        <v>0</v>
      </c>
      <c r="N2323" s="16">
        <v>0</v>
      </c>
      <c r="O2323" s="16">
        <v>0</v>
      </c>
      <c r="P2323" s="16">
        <v>0</v>
      </c>
      <c r="Q2323" s="16">
        <v>0</v>
      </c>
      <c r="R2323" s="16">
        <v>0</v>
      </c>
      <c r="S2323" s="16">
        <v>0</v>
      </c>
      <c r="T2323" s="16">
        <v>0</v>
      </c>
      <c r="U2323" s="16"/>
      <c r="V2323" s="7">
        <f t="shared" si="81"/>
      </c>
      <c r="W2323" s="4"/>
      <c r="X2323" s="35" t="e">
        <f>IF(V2350="","",V2350)</f>
        <v>#N/A</v>
      </c>
      <c r="Y2323" s="19" t="e">
        <f>IF(X2323="","",(SUM(Y2296:Y2322)+1))</f>
        <v>#N/A</v>
      </c>
      <c r="Z2323" s="4"/>
      <c r="AA2323" s="4"/>
      <c r="AB2323" s="4">
        <f t="shared" si="84"/>
        <v>134217728</v>
      </c>
      <c r="AC2323" s="4" t="e">
        <f>LOOKUP(AB2323,Y2296:Y2333,X2296:X2333)</f>
        <v>#N/A</v>
      </c>
      <c r="AD2323" s="33" t="e">
        <f t="shared" si="85"/>
        <v>#N/A</v>
      </c>
    </row>
    <row r="2324" spans="2:30" ht="12.75">
      <c r="B2324" s="18" t="e">
        <f>LOOKUP(H2276,C2324:T2324,C2325:T2325)</f>
        <v>#N/A</v>
      </c>
      <c r="C2324" s="22">
        <v>10</v>
      </c>
      <c r="D2324" s="22">
        <v>20</v>
      </c>
      <c r="E2324" s="22">
        <v>30</v>
      </c>
      <c r="F2324" s="22">
        <v>40</v>
      </c>
      <c r="G2324" s="22">
        <v>50</v>
      </c>
      <c r="H2324" s="22">
        <v>60</v>
      </c>
      <c r="I2324" s="22">
        <v>70</v>
      </c>
      <c r="J2324" s="22">
        <v>80</v>
      </c>
      <c r="K2324" s="22">
        <v>90</v>
      </c>
      <c r="L2324" s="22">
        <v>100</v>
      </c>
      <c r="M2324" s="22">
        <v>110</v>
      </c>
      <c r="N2324" s="22">
        <v>120</v>
      </c>
      <c r="O2324" s="22">
        <v>130</v>
      </c>
      <c r="P2324" s="22">
        <v>140</v>
      </c>
      <c r="Q2324" s="22">
        <v>150</v>
      </c>
      <c r="R2324" s="22">
        <v>160</v>
      </c>
      <c r="S2324" s="22">
        <v>170</v>
      </c>
      <c r="T2324" s="22">
        <v>180</v>
      </c>
      <c r="U2324" s="22" t="s">
        <v>2</v>
      </c>
      <c r="V2324" s="7" t="e">
        <f t="shared" si="81"/>
        <v>#N/A</v>
      </c>
      <c r="W2324" s="4"/>
      <c r="X2324" s="35" t="e">
        <f>IF(V2352="","",V2352)</f>
        <v>#N/A</v>
      </c>
      <c r="Y2324" s="19" t="e">
        <f>IF(X2324="","",(SUM(Y2296:Y2323)+1))</f>
        <v>#N/A</v>
      </c>
      <c r="Z2324" s="4"/>
      <c r="AA2324" s="4"/>
      <c r="AB2324" s="4">
        <f t="shared" si="84"/>
        <v>268435456</v>
      </c>
      <c r="AC2324" s="4" t="e">
        <f>LOOKUP(AB2324,Y2296:Y2333,X2296:X2333)</f>
        <v>#N/A</v>
      </c>
      <c r="AD2324" s="33" t="e">
        <f t="shared" si="85"/>
        <v>#N/A</v>
      </c>
    </row>
    <row r="2325" spans="2:30" ht="12.75">
      <c r="B2325" s="18"/>
      <c r="C2325" s="22">
        <v>0</v>
      </c>
      <c r="D2325" s="22">
        <v>0</v>
      </c>
      <c r="E2325" s="22">
        <v>0</v>
      </c>
      <c r="F2325" s="22">
        <v>0</v>
      </c>
      <c r="G2325" s="22">
        <v>0</v>
      </c>
      <c r="H2325" s="22">
        <v>0</v>
      </c>
      <c r="I2325" s="22">
        <v>0</v>
      </c>
      <c r="J2325" s="22">
        <v>0</v>
      </c>
      <c r="K2325" s="22">
        <v>0</v>
      </c>
      <c r="L2325" s="22">
        <v>0</v>
      </c>
      <c r="M2325" s="22">
        <v>0</v>
      </c>
      <c r="N2325" s="22">
        <v>0</v>
      </c>
      <c r="O2325" s="22">
        <v>0</v>
      </c>
      <c r="P2325" s="22">
        <v>0</v>
      </c>
      <c r="Q2325" s="22">
        <v>0</v>
      </c>
      <c r="R2325" s="22">
        <v>0</v>
      </c>
      <c r="S2325" s="22">
        <v>0</v>
      </c>
      <c r="T2325" s="22">
        <v>0</v>
      </c>
      <c r="U2325" s="22"/>
      <c r="V2325" s="7">
        <f t="shared" si="81"/>
      </c>
      <c r="W2325" s="4"/>
      <c r="X2325" s="35" t="e">
        <f>IF(V2354="","",V2354)</f>
        <v>#N/A</v>
      </c>
      <c r="Y2325" s="19" t="e">
        <f>IF(X2325="","",(SUM(Y2296:Y2324)+1))</f>
        <v>#N/A</v>
      </c>
      <c r="Z2325" s="4"/>
      <c r="AA2325" s="4"/>
      <c r="AB2325" s="4">
        <f t="shared" si="84"/>
        <v>536870912</v>
      </c>
      <c r="AC2325" s="4" t="e">
        <f>LOOKUP(AB2325,Y2296:Y2333,X2296:X2333)</f>
        <v>#N/A</v>
      </c>
      <c r="AD2325" s="33" t="e">
        <f t="shared" si="85"/>
        <v>#N/A</v>
      </c>
    </row>
    <row r="2326" spans="2:30" ht="12.75">
      <c r="B2326" s="20" t="e">
        <f>LOOKUP(H2276,C2326:T2326,C2327:T2327)</f>
        <v>#N/A</v>
      </c>
      <c r="C2326" s="16">
        <v>10</v>
      </c>
      <c r="D2326" s="16">
        <v>20</v>
      </c>
      <c r="E2326" s="16">
        <v>30</v>
      </c>
      <c r="F2326" s="16">
        <v>40</v>
      </c>
      <c r="G2326" s="16">
        <v>50</v>
      </c>
      <c r="H2326" s="16">
        <v>60</v>
      </c>
      <c r="I2326" s="23">
        <v>70</v>
      </c>
      <c r="J2326" s="23">
        <v>80</v>
      </c>
      <c r="K2326" s="23">
        <v>90</v>
      </c>
      <c r="L2326" s="23">
        <v>100</v>
      </c>
      <c r="M2326" s="23">
        <v>110</v>
      </c>
      <c r="N2326" s="23">
        <v>120</v>
      </c>
      <c r="O2326" s="23">
        <v>130</v>
      </c>
      <c r="P2326" s="23">
        <v>140</v>
      </c>
      <c r="Q2326" s="23">
        <v>150</v>
      </c>
      <c r="R2326" s="23">
        <v>160</v>
      </c>
      <c r="S2326" s="23">
        <v>170</v>
      </c>
      <c r="T2326" s="23">
        <v>180</v>
      </c>
      <c r="U2326" s="16" t="s">
        <v>3</v>
      </c>
      <c r="V2326" s="7" t="e">
        <f t="shared" si="81"/>
        <v>#N/A</v>
      </c>
      <c r="W2326" s="4"/>
      <c r="X2326" s="35" t="e">
        <f>IF(V2356="","",V2356)</f>
        <v>#N/A</v>
      </c>
      <c r="Y2326" s="19" t="e">
        <f>IF(X2326="","",(SUM(Y2296:Y2325)+1))</f>
        <v>#N/A</v>
      </c>
      <c r="Z2326" s="4"/>
      <c r="AA2326" s="4"/>
      <c r="AB2326" s="4">
        <f t="shared" si="84"/>
        <v>1073741824</v>
      </c>
      <c r="AC2326" s="4" t="e">
        <f>LOOKUP(AB2326,Y2296:Y2333,X2296:X2333)</f>
        <v>#N/A</v>
      </c>
      <c r="AD2326" s="33" t="e">
        <f>IF(AC2326=AC2325," ",AC2326)</f>
        <v>#N/A</v>
      </c>
    </row>
    <row r="2327" spans="2:30" ht="12.75">
      <c r="B2327" s="21"/>
      <c r="C2327" s="16">
        <v>0</v>
      </c>
      <c r="D2327" s="16">
        <v>0</v>
      </c>
      <c r="E2327" s="16">
        <v>0</v>
      </c>
      <c r="F2327" s="16">
        <v>0</v>
      </c>
      <c r="G2327" s="16">
        <v>0</v>
      </c>
      <c r="H2327" s="16">
        <v>0</v>
      </c>
      <c r="I2327" s="16">
        <v>0</v>
      </c>
      <c r="J2327" s="16">
        <v>0</v>
      </c>
      <c r="K2327" s="16">
        <v>0</v>
      </c>
      <c r="L2327" s="16">
        <v>0</v>
      </c>
      <c r="M2327" s="16">
        <v>0</v>
      </c>
      <c r="N2327" s="16">
        <v>0</v>
      </c>
      <c r="O2327" s="16">
        <v>0</v>
      </c>
      <c r="P2327" s="16">
        <v>0</v>
      </c>
      <c r="Q2327" s="16">
        <v>0</v>
      </c>
      <c r="R2327" s="16">
        <v>0</v>
      </c>
      <c r="S2327" s="16">
        <v>0</v>
      </c>
      <c r="T2327" s="16">
        <v>0</v>
      </c>
      <c r="U2327" s="16"/>
      <c r="V2327" s="7">
        <f t="shared" si="81"/>
      </c>
      <c r="W2327" s="4"/>
      <c r="X2327" s="35" t="e">
        <f>IF(V2358="","",V2358)</f>
        <v>#N/A</v>
      </c>
      <c r="Y2327" s="19" t="e">
        <f>IF(X2327="","",(SUM(Y2296:Y2326)+1))</f>
        <v>#N/A</v>
      </c>
      <c r="Z2327" s="4"/>
      <c r="AA2327" s="4"/>
      <c r="AB2327" s="4">
        <f t="shared" si="84"/>
        <v>2147483648</v>
      </c>
      <c r="AC2327" s="4" t="e">
        <f>LOOKUP(AB2327,Y2296:Y2333,X2296:X2333)</f>
        <v>#N/A</v>
      </c>
      <c r="AD2327" s="33" t="e">
        <f t="shared" si="85"/>
        <v>#N/A</v>
      </c>
    </row>
    <row r="2328" spans="2:30" ht="12.75">
      <c r="B2328" s="18" t="e">
        <f>LOOKUP(H2276,C2328:T2328,C2329:T2329)</f>
        <v>#N/A</v>
      </c>
      <c r="C2328" s="22">
        <v>10</v>
      </c>
      <c r="D2328" s="22">
        <v>20</v>
      </c>
      <c r="E2328" s="22">
        <v>30</v>
      </c>
      <c r="F2328" s="22">
        <v>40</v>
      </c>
      <c r="G2328" s="22">
        <v>50</v>
      </c>
      <c r="H2328" s="22">
        <v>60</v>
      </c>
      <c r="I2328" s="22">
        <v>70</v>
      </c>
      <c r="J2328" s="22">
        <v>80</v>
      </c>
      <c r="K2328" s="22">
        <v>90</v>
      </c>
      <c r="L2328" s="22">
        <v>100</v>
      </c>
      <c r="M2328" s="22">
        <v>110</v>
      </c>
      <c r="N2328" s="22">
        <v>120</v>
      </c>
      <c r="O2328" s="22">
        <v>130</v>
      </c>
      <c r="P2328" s="22">
        <v>140</v>
      </c>
      <c r="Q2328" s="22">
        <v>150</v>
      </c>
      <c r="R2328" s="22">
        <v>160</v>
      </c>
      <c r="S2328" s="22">
        <v>170</v>
      </c>
      <c r="T2328" s="22">
        <v>180</v>
      </c>
      <c r="U2328" s="22" t="s">
        <v>18</v>
      </c>
      <c r="V2328" s="7" t="e">
        <f t="shared" si="81"/>
        <v>#N/A</v>
      </c>
      <c r="W2328" s="4"/>
      <c r="X2328" s="35" t="e">
        <f>IF(V2360="","",V2360)</f>
        <v>#N/A</v>
      </c>
      <c r="Y2328" s="19" t="e">
        <f>IF(X2328="","",(SUM(Y2296:Y2327)+1))</f>
        <v>#N/A</v>
      </c>
      <c r="Z2328" s="4"/>
      <c r="AA2328" s="4"/>
      <c r="AB2328" s="4">
        <f t="shared" si="84"/>
        <v>4294967296</v>
      </c>
      <c r="AC2328" s="4" t="e">
        <f>LOOKUP(AB2328,Y2296:Y2333,X2296:X2333)</f>
        <v>#N/A</v>
      </c>
      <c r="AD2328" s="33" t="e">
        <f t="shared" si="85"/>
        <v>#N/A</v>
      </c>
    </row>
    <row r="2329" spans="2:30" ht="12.75">
      <c r="B2329" s="18"/>
      <c r="C2329" s="22">
        <v>0</v>
      </c>
      <c r="D2329" s="22">
        <v>0</v>
      </c>
      <c r="E2329" s="22">
        <v>0</v>
      </c>
      <c r="F2329" s="22">
        <v>0</v>
      </c>
      <c r="G2329" s="22">
        <v>0</v>
      </c>
      <c r="H2329" s="22">
        <v>0</v>
      </c>
      <c r="I2329" s="22">
        <v>0</v>
      </c>
      <c r="J2329" s="22">
        <v>0</v>
      </c>
      <c r="K2329" s="22">
        <v>0</v>
      </c>
      <c r="L2329" s="22">
        <v>0</v>
      </c>
      <c r="M2329" s="22">
        <v>0</v>
      </c>
      <c r="N2329" s="22">
        <v>0</v>
      </c>
      <c r="O2329" s="22">
        <v>0</v>
      </c>
      <c r="P2329" s="22">
        <v>0</v>
      </c>
      <c r="Q2329" s="22">
        <v>0</v>
      </c>
      <c r="R2329" s="22">
        <v>0</v>
      </c>
      <c r="S2329" s="22">
        <v>0</v>
      </c>
      <c r="T2329" s="22">
        <v>0</v>
      </c>
      <c r="U2329" s="22"/>
      <c r="V2329" s="7">
        <f t="shared" si="81"/>
      </c>
      <c r="W2329" s="4"/>
      <c r="X2329" s="35" t="e">
        <f>IF(V2362="","",V2362)</f>
        <v>#N/A</v>
      </c>
      <c r="Y2329" s="19" t="e">
        <f>IF(X2329="","",(SUM(Y2296:Y2328)+1))</f>
        <v>#N/A</v>
      </c>
      <c r="Z2329" s="4"/>
      <c r="AA2329" s="4"/>
      <c r="AB2329" s="4">
        <f t="shared" si="84"/>
        <v>8589934592</v>
      </c>
      <c r="AC2329" s="4" t="e">
        <f>LOOKUP(AB2329,Y2296:Y2333,X2296:X2333)</f>
        <v>#N/A</v>
      </c>
      <c r="AD2329" s="33" t="e">
        <f t="shared" si="85"/>
        <v>#N/A</v>
      </c>
    </row>
    <row r="2330" spans="2:30" ht="12.75">
      <c r="B2330" s="20" t="e">
        <f>LOOKUP(H2276,C2330:T2330,C2331:T2331)</f>
        <v>#N/A</v>
      </c>
      <c r="C2330" s="16">
        <v>10</v>
      </c>
      <c r="D2330" s="16">
        <v>20</v>
      </c>
      <c r="E2330" s="16">
        <v>30</v>
      </c>
      <c r="F2330" s="16">
        <v>40</v>
      </c>
      <c r="G2330" s="16">
        <v>50</v>
      </c>
      <c r="H2330" s="16">
        <v>60</v>
      </c>
      <c r="I2330" s="23">
        <v>70</v>
      </c>
      <c r="J2330" s="23">
        <v>80</v>
      </c>
      <c r="K2330" s="23">
        <v>90</v>
      </c>
      <c r="L2330" s="23">
        <v>100</v>
      </c>
      <c r="M2330" s="23">
        <v>110</v>
      </c>
      <c r="N2330" s="23">
        <v>120</v>
      </c>
      <c r="O2330" s="23">
        <v>130</v>
      </c>
      <c r="P2330" s="23">
        <v>140</v>
      </c>
      <c r="Q2330" s="23">
        <v>150</v>
      </c>
      <c r="R2330" s="23">
        <v>160</v>
      </c>
      <c r="S2330" s="23">
        <v>170</v>
      </c>
      <c r="T2330" s="23">
        <v>180</v>
      </c>
      <c r="U2330" s="16" t="s">
        <v>19</v>
      </c>
      <c r="V2330" s="7" t="e">
        <f t="shared" si="81"/>
        <v>#N/A</v>
      </c>
      <c r="W2330" s="4"/>
      <c r="X2330" s="35" t="e">
        <f>IF(V2364="","",V2364)</f>
        <v>#N/A</v>
      </c>
      <c r="Y2330" s="19" t="e">
        <f>IF(X2330="","",(SUM(Y2296:Y2329)+1))</f>
        <v>#N/A</v>
      </c>
      <c r="Z2330" s="4"/>
      <c r="AA2330" s="4"/>
      <c r="AB2330" s="4">
        <f t="shared" si="84"/>
        <v>17179869184</v>
      </c>
      <c r="AC2330" s="4" t="e">
        <f>LOOKUP(AB2330,Y2296:Y2333,X2296:X2333)</f>
        <v>#N/A</v>
      </c>
      <c r="AD2330" s="33" t="e">
        <f t="shared" si="85"/>
        <v>#N/A</v>
      </c>
    </row>
    <row r="2331" spans="2:30" ht="12.75">
      <c r="B2331" s="21"/>
      <c r="C2331" s="16">
        <v>0</v>
      </c>
      <c r="D2331" s="16">
        <v>0</v>
      </c>
      <c r="E2331" s="16">
        <v>0</v>
      </c>
      <c r="F2331" s="16">
        <v>0</v>
      </c>
      <c r="G2331" s="16">
        <v>0</v>
      </c>
      <c r="H2331" s="16">
        <v>0</v>
      </c>
      <c r="I2331" s="16">
        <v>0</v>
      </c>
      <c r="J2331" s="16">
        <v>0</v>
      </c>
      <c r="K2331" s="16">
        <v>0</v>
      </c>
      <c r="L2331" s="16">
        <v>0</v>
      </c>
      <c r="M2331" s="16">
        <v>0</v>
      </c>
      <c r="N2331" s="16">
        <v>0</v>
      </c>
      <c r="O2331" s="16">
        <v>0</v>
      </c>
      <c r="P2331" s="16">
        <v>0</v>
      </c>
      <c r="Q2331" s="16">
        <v>0</v>
      </c>
      <c r="R2331" s="16">
        <v>0</v>
      </c>
      <c r="S2331" s="16">
        <v>0</v>
      </c>
      <c r="T2331" s="16">
        <v>0</v>
      </c>
      <c r="U2331" s="16"/>
      <c r="V2331" s="7">
        <f t="shared" si="81"/>
      </c>
      <c r="W2331" s="4"/>
      <c r="X2331" s="35" t="e">
        <f>IF(V2366="","",V2366)</f>
        <v>#N/A</v>
      </c>
      <c r="Y2331" s="19" t="e">
        <f>IF(X2331="","",(SUM(Y2296:Y2330)+1))</f>
        <v>#N/A</v>
      </c>
      <c r="Z2331" s="4"/>
      <c r="AA2331" s="4"/>
      <c r="AB2331" s="4">
        <f t="shared" si="84"/>
        <v>34359738368</v>
      </c>
      <c r="AC2331" s="4" t="e">
        <f>LOOKUP(AB2331,Y2296:Y2333,X2296:X2333)</f>
        <v>#N/A</v>
      </c>
      <c r="AD2331" s="33" t="e">
        <f t="shared" si="85"/>
        <v>#N/A</v>
      </c>
    </row>
    <row r="2332" spans="2:30" ht="12.75">
      <c r="B2332" s="18" t="e">
        <f>LOOKUP(H2276,C2332:T2332,C2333:T2333)</f>
        <v>#N/A</v>
      </c>
      <c r="C2332" s="22">
        <v>10</v>
      </c>
      <c r="D2332" s="22">
        <v>20</v>
      </c>
      <c r="E2332" s="22">
        <v>30</v>
      </c>
      <c r="F2332" s="22">
        <v>40</v>
      </c>
      <c r="G2332" s="22">
        <v>50</v>
      </c>
      <c r="H2332" s="22">
        <v>60</v>
      </c>
      <c r="I2332" s="22">
        <v>70</v>
      </c>
      <c r="J2332" s="22">
        <v>80</v>
      </c>
      <c r="K2332" s="22">
        <v>90</v>
      </c>
      <c r="L2332" s="22">
        <v>100</v>
      </c>
      <c r="M2332" s="22">
        <v>110</v>
      </c>
      <c r="N2332" s="22">
        <v>120</v>
      </c>
      <c r="O2332" s="22">
        <v>130</v>
      </c>
      <c r="P2332" s="22">
        <v>140</v>
      </c>
      <c r="Q2332" s="22">
        <v>150</v>
      </c>
      <c r="R2332" s="22">
        <v>160</v>
      </c>
      <c r="S2332" s="22">
        <v>170</v>
      </c>
      <c r="T2332" s="22">
        <v>180</v>
      </c>
      <c r="U2332" s="22" t="s">
        <v>20</v>
      </c>
      <c r="V2332" s="7" t="e">
        <f t="shared" si="81"/>
        <v>#N/A</v>
      </c>
      <c r="W2332" s="4"/>
      <c r="X2332" s="35" t="e">
        <f>IF(V2368="","",V2368)</f>
        <v>#N/A</v>
      </c>
      <c r="Y2332" s="19" t="e">
        <f>IF(X2332="","",(SUM(Y2296:Y2331)+1))</f>
        <v>#N/A</v>
      </c>
      <c r="Z2332" s="4"/>
      <c r="AA2332" s="4"/>
      <c r="AB2332" s="4">
        <f t="shared" si="84"/>
        <v>68719476736</v>
      </c>
      <c r="AC2332" s="4" t="e">
        <f>LOOKUP(AB2332,Y2296:Y2333,X2296:X2333)</f>
        <v>#N/A</v>
      </c>
      <c r="AD2332" s="33" t="e">
        <f t="shared" si="85"/>
        <v>#N/A</v>
      </c>
    </row>
    <row r="2333" spans="2:30" ht="13.5" thickBot="1">
      <c r="B2333" s="18"/>
      <c r="C2333" s="22">
        <v>0</v>
      </c>
      <c r="D2333" s="22">
        <v>0</v>
      </c>
      <c r="E2333" s="22">
        <v>0</v>
      </c>
      <c r="F2333" s="22">
        <v>0</v>
      </c>
      <c r="G2333" s="22">
        <v>0</v>
      </c>
      <c r="H2333" s="22">
        <v>0</v>
      </c>
      <c r="I2333" s="22">
        <v>0</v>
      </c>
      <c r="J2333" s="22">
        <v>0</v>
      </c>
      <c r="K2333" s="22">
        <v>0</v>
      </c>
      <c r="L2333" s="22">
        <v>0</v>
      </c>
      <c r="M2333" s="22">
        <v>0</v>
      </c>
      <c r="N2333" s="22">
        <v>0</v>
      </c>
      <c r="O2333" s="22">
        <v>0</v>
      </c>
      <c r="P2333" s="22">
        <v>0</v>
      </c>
      <c r="Q2333" s="22">
        <v>0</v>
      </c>
      <c r="R2333" s="22">
        <v>0</v>
      </c>
      <c r="S2333" s="22">
        <v>0</v>
      </c>
      <c r="T2333" s="22">
        <v>0</v>
      </c>
      <c r="U2333" s="22"/>
      <c r="V2333" s="7">
        <f t="shared" si="81"/>
      </c>
      <c r="W2333" s="4"/>
      <c r="X2333" s="35" t="e">
        <f>IF(V2370="","",V2370)</f>
        <v>#N/A</v>
      </c>
      <c r="Y2333" s="19" t="e">
        <f>IF(X2333="","",(SUM(Y2296:Y2332)+1))</f>
        <v>#N/A</v>
      </c>
      <c r="Z2333" s="4"/>
      <c r="AA2333" s="4"/>
      <c r="AB2333" s="4">
        <f t="shared" si="84"/>
        <v>137438953472</v>
      </c>
      <c r="AC2333" s="4" t="e">
        <f>LOOKUP(AB2333,Y2296:Y2333,X2296:X2333)</f>
        <v>#N/A</v>
      </c>
      <c r="AD2333" s="34" t="e">
        <f>IF(AC2333=AC2332," ",AC2333)</f>
        <v>#N/A</v>
      </c>
    </row>
    <row r="2334" spans="2:30" ht="12.75">
      <c r="B2334" s="20" t="e">
        <f>LOOKUP(H2276,C2334:T2334,C2335:T2335)</f>
        <v>#N/A</v>
      </c>
      <c r="C2334" s="16">
        <v>10</v>
      </c>
      <c r="D2334" s="16">
        <v>20</v>
      </c>
      <c r="E2334" s="16">
        <v>30</v>
      </c>
      <c r="F2334" s="16">
        <v>40</v>
      </c>
      <c r="G2334" s="16">
        <v>50</v>
      </c>
      <c r="H2334" s="16">
        <v>60</v>
      </c>
      <c r="I2334" s="23">
        <v>70</v>
      </c>
      <c r="J2334" s="23">
        <v>80</v>
      </c>
      <c r="K2334" s="23">
        <v>90</v>
      </c>
      <c r="L2334" s="23">
        <v>100</v>
      </c>
      <c r="M2334" s="23">
        <v>110</v>
      </c>
      <c r="N2334" s="23">
        <v>120</v>
      </c>
      <c r="O2334" s="23">
        <v>130</v>
      </c>
      <c r="P2334" s="23">
        <v>140</v>
      </c>
      <c r="Q2334" s="23">
        <v>150</v>
      </c>
      <c r="R2334" s="23">
        <v>160</v>
      </c>
      <c r="S2334" s="23">
        <v>170</v>
      </c>
      <c r="T2334" s="23">
        <v>180</v>
      </c>
      <c r="U2334" s="16" t="s">
        <v>21</v>
      </c>
      <c r="V2334" s="7" t="e">
        <f t="shared" si="81"/>
        <v>#N/A</v>
      </c>
      <c r="W2334" s="4"/>
      <c r="X2334" s="9"/>
      <c r="Y2334" s="4"/>
      <c r="Z2334" s="4"/>
      <c r="AA2334" s="4"/>
      <c r="AB2334" s="4"/>
      <c r="AC2334" s="4"/>
      <c r="AD2334" s="15"/>
    </row>
    <row r="2335" spans="2:30" ht="12.75">
      <c r="B2335" s="21"/>
      <c r="C2335" s="16">
        <v>0</v>
      </c>
      <c r="D2335" s="16">
        <v>0</v>
      </c>
      <c r="E2335" s="16">
        <v>0</v>
      </c>
      <c r="F2335" s="16">
        <v>0</v>
      </c>
      <c r="G2335" s="16">
        <v>0</v>
      </c>
      <c r="H2335" s="16">
        <v>0</v>
      </c>
      <c r="I2335" s="16">
        <v>0</v>
      </c>
      <c r="J2335" s="16">
        <v>0</v>
      </c>
      <c r="K2335" s="16">
        <v>0</v>
      </c>
      <c r="L2335" s="16">
        <v>0</v>
      </c>
      <c r="M2335" s="16">
        <v>0</v>
      </c>
      <c r="N2335" s="16">
        <v>0</v>
      </c>
      <c r="O2335" s="16">
        <v>0</v>
      </c>
      <c r="P2335" s="16">
        <v>0</v>
      </c>
      <c r="Q2335" s="16">
        <v>0</v>
      </c>
      <c r="R2335" s="16">
        <v>0</v>
      </c>
      <c r="S2335" s="16">
        <v>0</v>
      </c>
      <c r="T2335" s="16">
        <v>0</v>
      </c>
      <c r="U2335" s="16"/>
      <c r="V2335" s="7">
        <f t="shared" si="81"/>
      </c>
      <c r="W2335" s="4"/>
      <c r="X2335" s="9"/>
      <c r="Y2335" s="4"/>
      <c r="Z2335" s="4"/>
      <c r="AA2335" s="4"/>
      <c r="AB2335" s="4"/>
      <c r="AC2335" s="4"/>
      <c r="AD2335" s="15"/>
    </row>
    <row r="2336" spans="2:30" ht="12.75">
      <c r="B2336" s="18" t="e">
        <f>LOOKUP(H2276,C2336:T2336,C2337:T2337)</f>
        <v>#N/A</v>
      </c>
      <c r="C2336" s="22">
        <v>10</v>
      </c>
      <c r="D2336" s="22">
        <v>20</v>
      </c>
      <c r="E2336" s="22">
        <v>30</v>
      </c>
      <c r="F2336" s="22">
        <v>40</v>
      </c>
      <c r="G2336" s="22">
        <v>50</v>
      </c>
      <c r="H2336" s="22">
        <v>60</v>
      </c>
      <c r="I2336" s="22">
        <v>70</v>
      </c>
      <c r="J2336" s="22">
        <v>80</v>
      </c>
      <c r="K2336" s="22">
        <v>90</v>
      </c>
      <c r="L2336" s="22">
        <v>100</v>
      </c>
      <c r="M2336" s="22">
        <v>110</v>
      </c>
      <c r="N2336" s="22">
        <v>120</v>
      </c>
      <c r="O2336" s="22">
        <v>130</v>
      </c>
      <c r="P2336" s="22">
        <v>140</v>
      </c>
      <c r="Q2336" s="22">
        <v>150</v>
      </c>
      <c r="R2336" s="22">
        <v>160</v>
      </c>
      <c r="S2336" s="22">
        <v>170</v>
      </c>
      <c r="T2336" s="22">
        <v>180</v>
      </c>
      <c r="U2336" s="22" t="s">
        <v>22</v>
      </c>
      <c r="V2336" s="7" t="e">
        <f t="shared" si="81"/>
        <v>#N/A</v>
      </c>
      <c r="W2336" s="4"/>
      <c r="X2336" s="9"/>
      <c r="Y2336" s="4"/>
      <c r="Z2336" s="4"/>
      <c r="AA2336" s="4"/>
      <c r="AB2336" s="4"/>
      <c r="AC2336" s="4"/>
      <c r="AD2336" s="15"/>
    </row>
    <row r="2337" spans="2:30" ht="12.75">
      <c r="B2337" s="18"/>
      <c r="C2337" s="22">
        <v>0</v>
      </c>
      <c r="D2337" s="22">
        <v>0</v>
      </c>
      <c r="E2337" s="22">
        <v>0</v>
      </c>
      <c r="F2337" s="22">
        <v>0</v>
      </c>
      <c r="G2337" s="22">
        <v>0</v>
      </c>
      <c r="H2337" s="22">
        <v>0</v>
      </c>
      <c r="I2337" s="22">
        <v>0</v>
      </c>
      <c r="J2337" s="22">
        <v>0</v>
      </c>
      <c r="K2337" s="22">
        <v>0</v>
      </c>
      <c r="L2337" s="22">
        <v>0</v>
      </c>
      <c r="M2337" s="22">
        <v>0</v>
      </c>
      <c r="N2337" s="22">
        <v>0</v>
      </c>
      <c r="O2337" s="22">
        <v>0</v>
      </c>
      <c r="P2337" s="22">
        <v>0</v>
      </c>
      <c r="Q2337" s="22">
        <v>0</v>
      </c>
      <c r="R2337" s="22">
        <v>0</v>
      </c>
      <c r="S2337" s="22">
        <v>0</v>
      </c>
      <c r="T2337" s="22">
        <v>0</v>
      </c>
      <c r="U2337" s="22"/>
      <c r="V2337" s="7">
        <f t="shared" si="81"/>
      </c>
      <c r="W2337" s="4"/>
      <c r="X2337" s="9"/>
      <c r="Y2337" s="4"/>
      <c r="Z2337" s="4"/>
      <c r="AA2337" s="4"/>
      <c r="AB2337" s="4"/>
      <c r="AC2337" s="4"/>
      <c r="AD2337" s="15"/>
    </row>
    <row r="2338" spans="2:30" ht="12.75">
      <c r="B2338" s="20" t="e">
        <f>LOOKUP(H2276,C2338:T2338,C2339:T2339)</f>
        <v>#N/A</v>
      </c>
      <c r="C2338" s="16">
        <v>10</v>
      </c>
      <c r="D2338" s="16">
        <v>20</v>
      </c>
      <c r="E2338" s="16">
        <v>30</v>
      </c>
      <c r="F2338" s="16">
        <v>40</v>
      </c>
      <c r="G2338" s="16">
        <v>50</v>
      </c>
      <c r="H2338" s="16">
        <v>60</v>
      </c>
      <c r="I2338" s="23">
        <v>70</v>
      </c>
      <c r="J2338" s="23">
        <v>80</v>
      </c>
      <c r="K2338" s="23">
        <v>90</v>
      </c>
      <c r="L2338" s="23">
        <v>100</v>
      </c>
      <c r="M2338" s="23">
        <v>110</v>
      </c>
      <c r="N2338" s="23">
        <v>120</v>
      </c>
      <c r="O2338" s="23">
        <v>130</v>
      </c>
      <c r="P2338" s="23">
        <v>140</v>
      </c>
      <c r="Q2338" s="23">
        <v>150</v>
      </c>
      <c r="R2338" s="23">
        <v>160</v>
      </c>
      <c r="S2338" s="23">
        <v>170</v>
      </c>
      <c r="T2338" s="23">
        <v>180</v>
      </c>
      <c r="U2338" s="16" t="s">
        <v>23</v>
      </c>
      <c r="V2338" s="7" t="e">
        <f>IF(B2338&gt;0,U2338,"")</f>
        <v>#N/A</v>
      </c>
      <c r="W2338" s="4"/>
      <c r="X2338" s="4"/>
      <c r="Y2338" s="4"/>
      <c r="Z2338" s="4"/>
      <c r="AA2338" s="4"/>
      <c r="AB2338" s="4"/>
      <c r="AC2338" s="4"/>
      <c r="AD2338" s="15"/>
    </row>
    <row r="2339" spans="2:30" ht="12.75">
      <c r="B2339" s="21"/>
      <c r="C2339" s="16">
        <v>0</v>
      </c>
      <c r="D2339" s="16">
        <v>0</v>
      </c>
      <c r="E2339" s="16">
        <v>0</v>
      </c>
      <c r="F2339" s="16">
        <v>0</v>
      </c>
      <c r="G2339" s="16">
        <v>0</v>
      </c>
      <c r="H2339" s="16">
        <v>0</v>
      </c>
      <c r="I2339" s="16">
        <v>0</v>
      </c>
      <c r="J2339" s="16">
        <v>0</v>
      </c>
      <c r="K2339" s="16">
        <v>0</v>
      </c>
      <c r="L2339" s="16">
        <v>0</v>
      </c>
      <c r="M2339" s="16">
        <v>0</v>
      </c>
      <c r="N2339" s="16">
        <v>0</v>
      </c>
      <c r="O2339" s="16">
        <v>0</v>
      </c>
      <c r="P2339" s="16">
        <v>0</v>
      </c>
      <c r="Q2339" s="16">
        <v>0</v>
      </c>
      <c r="R2339" s="16">
        <v>0</v>
      </c>
      <c r="S2339" s="16">
        <v>0</v>
      </c>
      <c r="T2339" s="16">
        <v>0</v>
      </c>
      <c r="U2339" s="16"/>
      <c r="V2339" s="7">
        <f aca="true" t="shared" si="86" ref="V2339:V2371">IF(B2339&gt;0,U2339,"")</f>
      </c>
      <c r="W2339" s="4"/>
      <c r="X2339" s="4"/>
      <c r="Y2339" s="4"/>
      <c r="Z2339" s="4"/>
      <c r="AA2339" s="4"/>
      <c r="AB2339" s="4"/>
      <c r="AC2339" s="4"/>
      <c r="AD2339" s="15"/>
    </row>
    <row r="2340" spans="2:30" ht="12.75">
      <c r="B2340" s="18" t="e">
        <f>LOOKUP(H2276,C2340:T2340,C2341:T2341)</f>
        <v>#N/A</v>
      </c>
      <c r="C2340" s="22">
        <v>10</v>
      </c>
      <c r="D2340" s="22">
        <v>20</v>
      </c>
      <c r="E2340" s="22">
        <v>30</v>
      </c>
      <c r="F2340" s="22">
        <v>40</v>
      </c>
      <c r="G2340" s="22">
        <v>50</v>
      </c>
      <c r="H2340" s="22">
        <v>60</v>
      </c>
      <c r="I2340" s="22">
        <v>70</v>
      </c>
      <c r="J2340" s="22">
        <v>80</v>
      </c>
      <c r="K2340" s="22">
        <v>90</v>
      </c>
      <c r="L2340" s="22">
        <v>100</v>
      </c>
      <c r="M2340" s="22">
        <v>110</v>
      </c>
      <c r="N2340" s="22">
        <v>120</v>
      </c>
      <c r="O2340" s="22">
        <v>130</v>
      </c>
      <c r="P2340" s="22">
        <v>140</v>
      </c>
      <c r="Q2340" s="22">
        <v>150</v>
      </c>
      <c r="R2340" s="22">
        <v>160</v>
      </c>
      <c r="S2340" s="22">
        <v>170</v>
      </c>
      <c r="T2340" s="22">
        <v>180</v>
      </c>
      <c r="U2340" s="22" t="s">
        <v>24</v>
      </c>
      <c r="V2340" s="7" t="e">
        <f t="shared" si="86"/>
        <v>#N/A</v>
      </c>
      <c r="W2340" s="4"/>
      <c r="X2340" s="4"/>
      <c r="Y2340" s="4"/>
      <c r="Z2340" s="4"/>
      <c r="AA2340" s="4"/>
      <c r="AB2340" s="4"/>
      <c r="AC2340" s="4"/>
      <c r="AD2340" s="15"/>
    </row>
    <row r="2341" spans="2:30" ht="12.75">
      <c r="B2341" s="18"/>
      <c r="C2341" s="22">
        <v>0</v>
      </c>
      <c r="D2341" s="22">
        <v>0</v>
      </c>
      <c r="E2341" s="22">
        <v>0</v>
      </c>
      <c r="F2341" s="22">
        <v>0</v>
      </c>
      <c r="G2341" s="22">
        <v>0</v>
      </c>
      <c r="H2341" s="22">
        <v>0</v>
      </c>
      <c r="I2341" s="22">
        <v>0</v>
      </c>
      <c r="J2341" s="22">
        <v>0</v>
      </c>
      <c r="K2341" s="22">
        <v>0</v>
      </c>
      <c r="L2341" s="22">
        <v>0</v>
      </c>
      <c r="M2341" s="22">
        <v>0</v>
      </c>
      <c r="N2341" s="22">
        <v>0</v>
      </c>
      <c r="O2341" s="22">
        <v>0</v>
      </c>
      <c r="P2341" s="22">
        <v>0</v>
      </c>
      <c r="Q2341" s="22">
        <v>0</v>
      </c>
      <c r="R2341" s="22">
        <v>0</v>
      </c>
      <c r="S2341" s="22">
        <v>0</v>
      </c>
      <c r="T2341" s="22">
        <v>0</v>
      </c>
      <c r="U2341" s="22"/>
      <c r="V2341" s="7">
        <f t="shared" si="86"/>
      </c>
      <c r="W2341" s="4"/>
      <c r="X2341" s="4"/>
      <c r="Y2341" s="4"/>
      <c r="Z2341" s="4"/>
      <c r="AA2341" s="4"/>
      <c r="AB2341" s="4"/>
      <c r="AC2341" s="4"/>
      <c r="AD2341" s="15"/>
    </row>
    <row r="2342" spans="2:30" ht="12.75">
      <c r="B2342" s="20" t="e">
        <f>LOOKUP(H2276,C2342:T2342,C2343:T2343)</f>
        <v>#N/A</v>
      </c>
      <c r="C2342" s="16">
        <v>10</v>
      </c>
      <c r="D2342" s="16">
        <v>20</v>
      </c>
      <c r="E2342" s="16">
        <v>30</v>
      </c>
      <c r="F2342" s="16">
        <v>40</v>
      </c>
      <c r="G2342" s="16">
        <v>50</v>
      </c>
      <c r="H2342" s="16">
        <v>60</v>
      </c>
      <c r="I2342" s="23">
        <v>70</v>
      </c>
      <c r="J2342" s="23">
        <v>80</v>
      </c>
      <c r="K2342" s="23">
        <v>90</v>
      </c>
      <c r="L2342" s="23">
        <v>100</v>
      </c>
      <c r="M2342" s="23">
        <v>110</v>
      </c>
      <c r="N2342" s="23">
        <v>120</v>
      </c>
      <c r="O2342" s="23">
        <v>130</v>
      </c>
      <c r="P2342" s="23">
        <v>140</v>
      </c>
      <c r="Q2342" s="23">
        <v>150</v>
      </c>
      <c r="R2342" s="23">
        <v>160</v>
      </c>
      <c r="S2342" s="23">
        <v>170</v>
      </c>
      <c r="T2342" s="23">
        <v>180</v>
      </c>
      <c r="U2342" s="16" t="s">
        <v>25</v>
      </c>
      <c r="V2342" s="7" t="e">
        <f t="shared" si="86"/>
        <v>#N/A</v>
      </c>
      <c r="W2342" s="4"/>
      <c r="X2342" s="4"/>
      <c r="Y2342" s="4"/>
      <c r="Z2342" s="4"/>
      <c r="AA2342" s="4"/>
      <c r="AB2342" s="4"/>
      <c r="AC2342" s="4"/>
      <c r="AD2342" s="15"/>
    </row>
    <row r="2343" spans="2:30" ht="12.75">
      <c r="B2343" s="21"/>
      <c r="C2343" s="16">
        <v>0</v>
      </c>
      <c r="D2343" s="16">
        <v>0</v>
      </c>
      <c r="E2343" s="16">
        <v>0</v>
      </c>
      <c r="F2343" s="16">
        <v>0</v>
      </c>
      <c r="G2343" s="16">
        <v>0</v>
      </c>
      <c r="H2343" s="16">
        <v>0</v>
      </c>
      <c r="I2343" s="16">
        <v>0</v>
      </c>
      <c r="J2343" s="16">
        <v>0</v>
      </c>
      <c r="K2343" s="16">
        <v>0</v>
      </c>
      <c r="L2343" s="16">
        <v>0</v>
      </c>
      <c r="M2343" s="16">
        <v>0</v>
      </c>
      <c r="N2343" s="16">
        <v>0</v>
      </c>
      <c r="O2343" s="16">
        <v>0</v>
      </c>
      <c r="P2343" s="16">
        <v>0</v>
      </c>
      <c r="Q2343" s="16">
        <v>0</v>
      </c>
      <c r="R2343" s="16">
        <v>0</v>
      </c>
      <c r="S2343" s="16">
        <v>0</v>
      </c>
      <c r="T2343" s="16">
        <v>0</v>
      </c>
      <c r="U2343" s="16"/>
      <c r="V2343" s="7">
        <f t="shared" si="86"/>
      </c>
      <c r="W2343" s="4"/>
      <c r="X2343" s="4"/>
      <c r="Y2343" s="4"/>
      <c r="Z2343" s="4"/>
      <c r="AA2343" s="4"/>
      <c r="AB2343" s="4"/>
      <c r="AC2343" s="4"/>
      <c r="AD2343" s="15"/>
    </row>
    <row r="2344" spans="2:30" ht="12.75">
      <c r="B2344" s="18" t="e">
        <f>LOOKUP(H2276,C2344:T2344,C2345:T2345)</f>
        <v>#N/A</v>
      </c>
      <c r="C2344" s="22">
        <v>10</v>
      </c>
      <c r="D2344" s="22">
        <v>20</v>
      </c>
      <c r="E2344" s="22">
        <v>30</v>
      </c>
      <c r="F2344" s="22">
        <v>40</v>
      </c>
      <c r="G2344" s="22">
        <v>50</v>
      </c>
      <c r="H2344" s="22">
        <v>60</v>
      </c>
      <c r="I2344" s="22">
        <v>70</v>
      </c>
      <c r="J2344" s="22">
        <v>80</v>
      </c>
      <c r="K2344" s="22">
        <v>90</v>
      </c>
      <c r="L2344" s="22">
        <v>100</v>
      </c>
      <c r="M2344" s="22">
        <v>110</v>
      </c>
      <c r="N2344" s="22">
        <v>120</v>
      </c>
      <c r="O2344" s="22">
        <v>130</v>
      </c>
      <c r="P2344" s="22">
        <v>140</v>
      </c>
      <c r="Q2344" s="22">
        <v>150</v>
      </c>
      <c r="R2344" s="22">
        <v>160</v>
      </c>
      <c r="S2344" s="22">
        <v>170</v>
      </c>
      <c r="T2344" s="22">
        <v>180</v>
      </c>
      <c r="U2344" s="22" t="s">
        <v>26</v>
      </c>
      <c r="V2344" s="7" t="e">
        <f t="shared" si="86"/>
        <v>#N/A</v>
      </c>
      <c r="W2344" s="4"/>
      <c r="X2344" s="4"/>
      <c r="Y2344" s="4"/>
      <c r="Z2344" s="4"/>
      <c r="AA2344" s="4"/>
      <c r="AB2344" s="4"/>
      <c r="AC2344" s="4"/>
      <c r="AD2344" s="15"/>
    </row>
    <row r="2345" spans="2:30" ht="12.75">
      <c r="B2345" s="18"/>
      <c r="C2345" s="22">
        <v>0</v>
      </c>
      <c r="D2345" s="22">
        <v>0</v>
      </c>
      <c r="E2345" s="22">
        <v>0</v>
      </c>
      <c r="F2345" s="22">
        <v>0</v>
      </c>
      <c r="G2345" s="22">
        <v>0</v>
      </c>
      <c r="H2345" s="22">
        <v>0</v>
      </c>
      <c r="I2345" s="22">
        <v>0</v>
      </c>
      <c r="J2345" s="22">
        <v>0</v>
      </c>
      <c r="K2345" s="22">
        <v>0</v>
      </c>
      <c r="L2345" s="22">
        <v>0</v>
      </c>
      <c r="M2345" s="22">
        <v>0</v>
      </c>
      <c r="N2345" s="22">
        <v>0</v>
      </c>
      <c r="O2345" s="22">
        <v>0</v>
      </c>
      <c r="P2345" s="22">
        <v>0</v>
      </c>
      <c r="Q2345" s="22">
        <v>0</v>
      </c>
      <c r="R2345" s="22">
        <v>0</v>
      </c>
      <c r="S2345" s="22">
        <v>0</v>
      </c>
      <c r="T2345" s="22">
        <v>0</v>
      </c>
      <c r="U2345" s="22"/>
      <c r="V2345" s="7">
        <f t="shared" si="86"/>
      </c>
      <c r="W2345" s="4"/>
      <c r="X2345" s="4"/>
      <c r="Y2345" s="4"/>
      <c r="Z2345" s="4"/>
      <c r="AA2345" s="4"/>
      <c r="AB2345" s="4"/>
      <c r="AC2345" s="4"/>
      <c r="AD2345" s="15"/>
    </row>
    <row r="2346" spans="2:30" ht="12.75">
      <c r="B2346" s="20" t="e">
        <f>LOOKUP(H2276,C2346:T2346,C2347:T2347)</f>
        <v>#N/A</v>
      </c>
      <c r="C2346" s="16">
        <v>10</v>
      </c>
      <c r="D2346" s="16">
        <v>20</v>
      </c>
      <c r="E2346" s="16">
        <v>30</v>
      </c>
      <c r="F2346" s="16">
        <v>40</v>
      </c>
      <c r="G2346" s="16">
        <v>50</v>
      </c>
      <c r="H2346" s="16">
        <v>60</v>
      </c>
      <c r="I2346" s="23">
        <v>70</v>
      </c>
      <c r="J2346" s="23">
        <v>80</v>
      </c>
      <c r="K2346" s="23">
        <v>90</v>
      </c>
      <c r="L2346" s="23">
        <v>100</v>
      </c>
      <c r="M2346" s="23">
        <v>110</v>
      </c>
      <c r="N2346" s="23">
        <v>120</v>
      </c>
      <c r="O2346" s="23">
        <v>130</v>
      </c>
      <c r="P2346" s="23">
        <v>140</v>
      </c>
      <c r="Q2346" s="23">
        <v>150</v>
      </c>
      <c r="R2346" s="23">
        <v>160</v>
      </c>
      <c r="S2346" s="23">
        <v>170</v>
      </c>
      <c r="T2346" s="23">
        <v>180</v>
      </c>
      <c r="U2346" s="16" t="s">
        <v>27</v>
      </c>
      <c r="V2346" s="7" t="e">
        <f t="shared" si="86"/>
        <v>#N/A</v>
      </c>
      <c r="W2346" s="4"/>
      <c r="X2346" s="4"/>
      <c r="Y2346" s="4"/>
      <c r="Z2346" s="4"/>
      <c r="AA2346" s="4"/>
      <c r="AB2346" s="4"/>
      <c r="AC2346" s="4"/>
      <c r="AD2346" s="15"/>
    </row>
    <row r="2347" spans="2:30" ht="12.75">
      <c r="B2347" s="21"/>
      <c r="C2347" s="16">
        <v>0</v>
      </c>
      <c r="D2347" s="16">
        <v>0</v>
      </c>
      <c r="E2347" s="16">
        <v>0</v>
      </c>
      <c r="F2347" s="16">
        <v>0</v>
      </c>
      <c r="G2347" s="16">
        <v>0</v>
      </c>
      <c r="H2347" s="16">
        <v>0</v>
      </c>
      <c r="I2347" s="16">
        <v>0</v>
      </c>
      <c r="J2347" s="16">
        <v>0</v>
      </c>
      <c r="K2347" s="16">
        <v>0</v>
      </c>
      <c r="L2347" s="16">
        <v>0</v>
      </c>
      <c r="M2347" s="16">
        <v>0</v>
      </c>
      <c r="N2347" s="16">
        <v>0</v>
      </c>
      <c r="O2347" s="16">
        <v>0</v>
      </c>
      <c r="P2347" s="16">
        <v>0</v>
      </c>
      <c r="Q2347" s="16">
        <v>0</v>
      </c>
      <c r="R2347" s="16">
        <v>0</v>
      </c>
      <c r="S2347" s="16">
        <v>0</v>
      </c>
      <c r="T2347" s="16">
        <v>0</v>
      </c>
      <c r="U2347" s="16"/>
      <c r="V2347" s="7">
        <f t="shared" si="86"/>
      </c>
      <c r="W2347" s="4"/>
      <c r="X2347" s="4"/>
      <c r="Y2347" s="4"/>
      <c r="Z2347" s="4"/>
      <c r="AA2347" s="4"/>
      <c r="AB2347" s="4"/>
      <c r="AC2347" s="4"/>
      <c r="AD2347" s="15"/>
    </row>
    <row r="2348" spans="2:30" ht="12.75">
      <c r="B2348" s="18" t="e">
        <f>LOOKUP(H2276,C2348:T2348,C2349:T2349)</f>
        <v>#N/A</v>
      </c>
      <c r="C2348" s="22">
        <v>10</v>
      </c>
      <c r="D2348" s="22">
        <v>20</v>
      </c>
      <c r="E2348" s="22">
        <v>30</v>
      </c>
      <c r="F2348" s="22">
        <v>40</v>
      </c>
      <c r="G2348" s="22">
        <v>50</v>
      </c>
      <c r="H2348" s="22">
        <v>60</v>
      </c>
      <c r="I2348" s="22">
        <v>70</v>
      </c>
      <c r="J2348" s="22">
        <v>80</v>
      </c>
      <c r="K2348" s="22">
        <v>90</v>
      </c>
      <c r="L2348" s="22">
        <v>100</v>
      </c>
      <c r="M2348" s="22">
        <v>110</v>
      </c>
      <c r="N2348" s="22">
        <v>120</v>
      </c>
      <c r="O2348" s="22">
        <v>130</v>
      </c>
      <c r="P2348" s="22">
        <v>140</v>
      </c>
      <c r="Q2348" s="22">
        <v>150</v>
      </c>
      <c r="R2348" s="22">
        <v>160</v>
      </c>
      <c r="S2348" s="22">
        <v>170</v>
      </c>
      <c r="T2348" s="22">
        <v>180</v>
      </c>
      <c r="U2348" s="22" t="s">
        <v>28</v>
      </c>
      <c r="V2348" s="7" t="e">
        <f t="shared" si="86"/>
        <v>#N/A</v>
      </c>
      <c r="W2348" s="4"/>
      <c r="X2348" s="4"/>
      <c r="Y2348" s="4"/>
      <c r="Z2348" s="4"/>
      <c r="AA2348" s="4"/>
      <c r="AB2348" s="4"/>
      <c r="AC2348" s="4"/>
      <c r="AD2348" s="15"/>
    </row>
    <row r="2349" spans="2:30" ht="12.75">
      <c r="B2349" s="18"/>
      <c r="C2349" s="22">
        <v>0</v>
      </c>
      <c r="D2349" s="22">
        <v>0</v>
      </c>
      <c r="E2349" s="22">
        <v>0</v>
      </c>
      <c r="F2349" s="22">
        <v>0</v>
      </c>
      <c r="G2349" s="22">
        <v>0</v>
      </c>
      <c r="H2349" s="22">
        <v>0</v>
      </c>
      <c r="I2349" s="22">
        <v>0</v>
      </c>
      <c r="J2349" s="22">
        <v>0</v>
      </c>
      <c r="K2349" s="22">
        <v>0</v>
      </c>
      <c r="L2349" s="22">
        <v>0</v>
      </c>
      <c r="M2349" s="22">
        <v>0</v>
      </c>
      <c r="N2349" s="22">
        <v>0</v>
      </c>
      <c r="O2349" s="22">
        <v>0</v>
      </c>
      <c r="P2349" s="22">
        <v>0</v>
      </c>
      <c r="Q2349" s="22">
        <v>0</v>
      </c>
      <c r="R2349" s="22">
        <v>0</v>
      </c>
      <c r="S2349" s="22">
        <v>0</v>
      </c>
      <c r="T2349" s="22">
        <v>0</v>
      </c>
      <c r="U2349" s="22"/>
      <c r="V2349" s="7">
        <f t="shared" si="86"/>
      </c>
      <c r="W2349" s="4"/>
      <c r="X2349" s="4"/>
      <c r="Y2349" s="4"/>
      <c r="Z2349" s="4"/>
      <c r="AA2349" s="4"/>
      <c r="AB2349" s="4"/>
      <c r="AC2349" s="4"/>
      <c r="AD2349" s="15"/>
    </row>
    <row r="2350" spans="2:30" ht="12.75">
      <c r="B2350" s="20" t="e">
        <f>LOOKUP(H2276,C2350:T2350,C2351:T2351)</f>
        <v>#N/A</v>
      </c>
      <c r="C2350" s="16">
        <v>10</v>
      </c>
      <c r="D2350" s="16">
        <v>20</v>
      </c>
      <c r="E2350" s="16">
        <v>30</v>
      </c>
      <c r="F2350" s="16">
        <v>40</v>
      </c>
      <c r="G2350" s="16">
        <v>50</v>
      </c>
      <c r="H2350" s="16">
        <v>60</v>
      </c>
      <c r="I2350" s="23">
        <v>70</v>
      </c>
      <c r="J2350" s="23">
        <v>80</v>
      </c>
      <c r="K2350" s="23">
        <v>90</v>
      </c>
      <c r="L2350" s="23">
        <v>100</v>
      </c>
      <c r="M2350" s="23">
        <v>110</v>
      </c>
      <c r="N2350" s="23">
        <v>120</v>
      </c>
      <c r="O2350" s="23">
        <v>130</v>
      </c>
      <c r="P2350" s="23">
        <v>140</v>
      </c>
      <c r="Q2350" s="23">
        <v>150</v>
      </c>
      <c r="R2350" s="23">
        <v>160</v>
      </c>
      <c r="S2350" s="23">
        <v>170</v>
      </c>
      <c r="T2350" s="23">
        <v>180</v>
      </c>
      <c r="U2350" s="16" t="s">
        <v>29</v>
      </c>
      <c r="V2350" s="7" t="e">
        <f t="shared" si="86"/>
        <v>#N/A</v>
      </c>
      <c r="W2350" s="4"/>
      <c r="X2350" s="4"/>
      <c r="Y2350" s="4"/>
      <c r="Z2350" s="4"/>
      <c r="AA2350" s="4"/>
      <c r="AB2350" s="4"/>
      <c r="AC2350" s="4"/>
      <c r="AD2350" s="15"/>
    </row>
    <row r="2351" spans="2:30" ht="12.75">
      <c r="B2351" s="21"/>
      <c r="C2351" s="16">
        <v>0</v>
      </c>
      <c r="D2351" s="16">
        <v>0</v>
      </c>
      <c r="E2351" s="16">
        <v>0</v>
      </c>
      <c r="F2351" s="16">
        <v>0</v>
      </c>
      <c r="G2351" s="16">
        <v>0</v>
      </c>
      <c r="H2351" s="16">
        <v>0</v>
      </c>
      <c r="I2351" s="16">
        <v>0</v>
      </c>
      <c r="J2351" s="16">
        <v>0</v>
      </c>
      <c r="K2351" s="16">
        <v>0</v>
      </c>
      <c r="L2351" s="16">
        <v>0</v>
      </c>
      <c r="M2351" s="16">
        <v>0</v>
      </c>
      <c r="N2351" s="16">
        <v>0</v>
      </c>
      <c r="O2351" s="16">
        <v>0</v>
      </c>
      <c r="P2351" s="16">
        <v>0</v>
      </c>
      <c r="Q2351" s="16">
        <v>0</v>
      </c>
      <c r="R2351" s="16">
        <v>0</v>
      </c>
      <c r="S2351" s="16">
        <v>0</v>
      </c>
      <c r="T2351" s="16">
        <v>0</v>
      </c>
      <c r="U2351" s="16"/>
      <c r="V2351" s="7">
        <f t="shared" si="86"/>
      </c>
      <c r="W2351" s="4"/>
      <c r="X2351" s="4"/>
      <c r="Y2351" s="4"/>
      <c r="Z2351" s="4"/>
      <c r="AA2351" s="4"/>
      <c r="AB2351" s="4"/>
      <c r="AC2351" s="4"/>
      <c r="AD2351" s="15"/>
    </row>
    <row r="2352" spans="2:30" ht="12.75">
      <c r="B2352" s="18" t="e">
        <f>LOOKUP(H2276,C2352:T2352,C2353:T2353)</f>
        <v>#N/A</v>
      </c>
      <c r="C2352" s="22">
        <v>10</v>
      </c>
      <c r="D2352" s="22">
        <v>20</v>
      </c>
      <c r="E2352" s="22">
        <v>30</v>
      </c>
      <c r="F2352" s="22">
        <v>40</v>
      </c>
      <c r="G2352" s="22">
        <v>50</v>
      </c>
      <c r="H2352" s="22">
        <v>60</v>
      </c>
      <c r="I2352" s="22">
        <v>70</v>
      </c>
      <c r="J2352" s="22">
        <v>80</v>
      </c>
      <c r="K2352" s="22">
        <v>90</v>
      </c>
      <c r="L2352" s="22">
        <v>100</v>
      </c>
      <c r="M2352" s="22">
        <v>110</v>
      </c>
      <c r="N2352" s="22">
        <v>120</v>
      </c>
      <c r="O2352" s="22">
        <v>130</v>
      </c>
      <c r="P2352" s="22">
        <v>140</v>
      </c>
      <c r="Q2352" s="22">
        <v>150</v>
      </c>
      <c r="R2352" s="22">
        <v>160</v>
      </c>
      <c r="S2352" s="22">
        <v>170</v>
      </c>
      <c r="T2352" s="22">
        <v>180</v>
      </c>
      <c r="U2352" s="22" t="s">
        <v>30</v>
      </c>
      <c r="V2352" s="7" t="e">
        <f t="shared" si="86"/>
        <v>#N/A</v>
      </c>
      <c r="W2352" s="4"/>
      <c r="X2352" s="4"/>
      <c r="Y2352" s="4"/>
      <c r="Z2352" s="4"/>
      <c r="AA2352" s="4"/>
      <c r="AB2352" s="4"/>
      <c r="AC2352" s="4"/>
      <c r="AD2352" s="15"/>
    </row>
    <row r="2353" spans="2:30" ht="12.75">
      <c r="B2353" s="18"/>
      <c r="C2353" s="22">
        <v>0</v>
      </c>
      <c r="D2353" s="22">
        <v>0</v>
      </c>
      <c r="E2353" s="22">
        <v>0</v>
      </c>
      <c r="F2353" s="22">
        <v>0</v>
      </c>
      <c r="G2353" s="22">
        <v>0</v>
      </c>
      <c r="H2353" s="22">
        <v>0</v>
      </c>
      <c r="I2353" s="22">
        <v>0</v>
      </c>
      <c r="J2353" s="22">
        <v>0</v>
      </c>
      <c r="K2353" s="22">
        <v>0</v>
      </c>
      <c r="L2353" s="22">
        <v>0</v>
      </c>
      <c r="M2353" s="22">
        <v>0</v>
      </c>
      <c r="N2353" s="22">
        <v>0</v>
      </c>
      <c r="O2353" s="22">
        <v>0</v>
      </c>
      <c r="P2353" s="22">
        <v>0</v>
      </c>
      <c r="Q2353" s="22">
        <v>0</v>
      </c>
      <c r="R2353" s="22">
        <v>0</v>
      </c>
      <c r="S2353" s="22">
        <v>0</v>
      </c>
      <c r="T2353" s="22">
        <v>0</v>
      </c>
      <c r="U2353" s="22"/>
      <c r="V2353" s="7">
        <f t="shared" si="86"/>
      </c>
      <c r="W2353" s="4"/>
      <c r="X2353" s="4"/>
      <c r="Y2353" s="4"/>
      <c r="Z2353" s="4"/>
      <c r="AA2353" s="4"/>
      <c r="AB2353" s="4"/>
      <c r="AC2353" s="4"/>
      <c r="AD2353" s="15"/>
    </row>
    <row r="2354" spans="2:30" ht="12.75">
      <c r="B2354" s="20" t="e">
        <f>LOOKUP(H2276,C2354:T2354,C2355:T2355)</f>
        <v>#N/A</v>
      </c>
      <c r="C2354" s="16">
        <v>10</v>
      </c>
      <c r="D2354" s="16">
        <v>20</v>
      </c>
      <c r="E2354" s="16">
        <v>30</v>
      </c>
      <c r="F2354" s="16">
        <v>40</v>
      </c>
      <c r="G2354" s="16">
        <v>50</v>
      </c>
      <c r="H2354" s="16">
        <v>60</v>
      </c>
      <c r="I2354" s="23">
        <v>70</v>
      </c>
      <c r="J2354" s="23">
        <v>80</v>
      </c>
      <c r="K2354" s="23">
        <v>90</v>
      </c>
      <c r="L2354" s="23">
        <v>100</v>
      </c>
      <c r="M2354" s="23">
        <v>110</v>
      </c>
      <c r="N2354" s="23">
        <v>120</v>
      </c>
      <c r="O2354" s="23">
        <v>130</v>
      </c>
      <c r="P2354" s="23">
        <v>140</v>
      </c>
      <c r="Q2354" s="23">
        <v>150</v>
      </c>
      <c r="R2354" s="23">
        <v>160</v>
      </c>
      <c r="S2354" s="23">
        <v>170</v>
      </c>
      <c r="T2354" s="23">
        <v>180</v>
      </c>
      <c r="U2354" s="16" t="s">
        <v>31</v>
      </c>
      <c r="V2354" s="7" t="e">
        <f t="shared" si="86"/>
        <v>#N/A</v>
      </c>
      <c r="W2354" s="4"/>
      <c r="X2354" s="4"/>
      <c r="Y2354" s="4"/>
      <c r="Z2354" s="4"/>
      <c r="AA2354" s="4"/>
      <c r="AB2354" s="4"/>
      <c r="AC2354" s="4"/>
      <c r="AD2354" s="15"/>
    </row>
    <row r="2355" spans="2:30" ht="12.75">
      <c r="B2355" s="21"/>
      <c r="C2355" s="16">
        <v>0</v>
      </c>
      <c r="D2355" s="16">
        <v>0</v>
      </c>
      <c r="E2355" s="16">
        <v>0</v>
      </c>
      <c r="F2355" s="16">
        <v>0</v>
      </c>
      <c r="G2355" s="16">
        <v>0</v>
      </c>
      <c r="H2355" s="16">
        <v>0</v>
      </c>
      <c r="I2355" s="16">
        <v>0</v>
      </c>
      <c r="J2355" s="16">
        <v>0</v>
      </c>
      <c r="K2355" s="16">
        <v>0</v>
      </c>
      <c r="L2355" s="16">
        <v>0</v>
      </c>
      <c r="M2355" s="16">
        <v>0</v>
      </c>
      <c r="N2355" s="16">
        <v>0</v>
      </c>
      <c r="O2355" s="16">
        <v>0</v>
      </c>
      <c r="P2355" s="16">
        <v>0</v>
      </c>
      <c r="Q2355" s="16">
        <v>0</v>
      </c>
      <c r="R2355" s="16">
        <v>0</v>
      </c>
      <c r="S2355" s="16">
        <v>0</v>
      </c>
      <c r="T2355" s="16">
        <v>0</v>
      </c>
      <c r="U2355" s="16"/>
      <c r="V2355" s="7">
        <f t="shared" si="86"/>
      </c>
      <c r="W2355" s="4"/>
      <c r="X2355" s="4"/>
      <c r="Y2355" s="4"/>
      <c r="Z2355" s="4"/>
      <c r="AA2355" s="4"/>
      <c r="AB2355" s="4"/>
      <c r="AC2355" s="4"/>
      <c r="AD2355" s="15"/>
    </row>
    <row r="2356" spans="2:30" ht="12.75">
      <c r="B2356" s="18" t="e">
        <f>LOOKUP(H2276,C2356:T2356,C2357:T2357)</f>
        <v>#N/A</v>
      </c>
      <c r="C2356" s="22">
        <v>10</v>
      </c>
      <c r="D2356" s="22">
        <v>20</v>
      </c>
      <c r="E2356" s="22">
        <v>30</v>
      </c>
      <c r="F2356" s="22">
        <v>40</v>
      </c>
      <c r="G2356" s="22">
        <v>50</v>
      </c>
      <c r="H2356" s="22">
        <v>60</v>
      </c>
      <c r="I2356" s="22">
        <v>70</v>
      </c>
      <c r="J2356" s="22">
        <v>80</v>
      </c>
      <c r="K2356" s="22">
        <v>90</v>
      </c>
      <c r="L2356" s="22">
        <v>100</v>
      </c>
      <c r="M2356" s="22">
        <v>110</v>
      </c>
      <c r="N2356" s="22">
        <v>120</v>
      </c>
      <c r="O2356" s="22">
        <v>130</v>
      </c>
      <c r="P2356" s="22">
        <v>140</v>
      </c>
      <c r="Q2356" s="22">
        <v>150</v>
      </c>
      <c r="R2356" s="22">
        <v>160</v>
      </c>
      <c r="S2356" s="22">
        <v>170</v>
      </c>
      <c r="T2356" s="22">
        <v>180</v>
      </c>
      <c r="U2356" s="22" t="s">
        <v>32</v>
      </c>
      <c r="V2356" s="7" t="e">
        <f t="shared" si="86"/>
        <v>#N/A</v>
      </c>
      <c r="W2356" s="4"/>
      <c r="X2356" s="4"/>
      <c r="Y2356" s="4"/>
      <c r="Z2356" s="4"/>
      <c r="AA2356" s="4"/>
      <c r="AB2356" s="4"/>
      <c r="AC2356" s="4"/>
      <c r="AD2356" s="15"/>
    </row>
    <row r="2357" spans="2:30" ht="12.75">
      <c r="B2357" s="18"/>
      <c r="C2357" s="22">
        <v>0</v>
      </c>
      <c r="D2357" s="22">
        <v>0</v>
      </c>
      <c r="E2357" s="22">
        <v>0</v>
      </c>
      <c r="F2357" s="22">
        <v>0</v>
      </c>
      <c r="G2357" s="22">
        <v>0</v>
      </c>
      <c r="H2357" s="22">
        <v>0</v>
      </c>
      <c r="I2357" s="22">
        <v>0</v>
      </c>
      <c r="J2357" s="22">
        <v>0</v>
      </c>
      <c r="K2357" s="22">
        <v>0</v>
      </c>
      <c r="L2357" s="22">
        <v>0</v>
      </c>
      <c r="M2357" s="22">
        <v>0</v>
      </c>
      <c r="N2357" s="22">
        <v>0</v>
      </c>
      <c r="O2357" s="22">
        <v>0</v>
      </c>
      <c r="P2357" s="22">
        <v>0</v>
      </c>
      <c r="Q2357" s="22">
        <v>0</v>
      </c>
      <c r="R2357" s="22">
        <v>0</v>
      </c>
      <c r="S2357" s="22">
        <v>0</v>
      </c>
      <c r="T2357" s="22">
        <v>0</v>
      </c>
      <c r="U2357" s="22"/>
      <c r="V2357" s="7">
        <f t="shared" si="86"/>
      </c>
      <c r="W2357" s="4"/>
      <c r="X2357" s="4"/>
      <c r="Y2357" s="4"/>
      <c r="Z2357" s="4"/>
      <c r="AA2357" s="4"/>
      <c r="AB2357" s="4"/>
      <c r="AC2357" s="4"/>
      <c r="AD2357" s="15"/>
    </row>
    <row r="2358" spans="2:30" ht="12.75">
      <c r="B2358" s="20" t="e">
        <f>LOOKUP(H2276,C2358:T2358,C2359:T2359)</f>
        <v>#N/A</v>
      </c>
      <c r="C2358" s="16">
        <v>10</v>
      </c>
      <c r="D2358" s="16">
        <v>20</v>
      </c>
      <c r="E2358" s="16">
        <v>30</v>
      </c>
      <c r="F2358" s="16">
        <v>40</v>
      </c>
      <c r="G2358" s="16">
        <v>50</v>
      </c>
      <c r="H2358" s="16">
        <v>60</v>
      </c>
      <c r="I2358" s="23">
        <v>70</v>
      </c>
      <c r="J2358" s="23">
        <v>80</v>
      </c>
      <c r="K2358" s="23">
        <v>90</v>
      </c>
      <c r="L2358" s="23">
        <v>100</v>
      </c>
      <c r="M2358" s="23">
        <v>110</v>
      </c>
      <c r="N2358" s="23">
        <v>120</v>
      </c>
      <c r="O2358" s="23">
        <v>130</v>
      </c>
      <c r="P2358" s="23">
        <v>140</v>
      </c>
      <c r="Q2358" s="23">
        <v>150</v>
      </c>
      <c r="R2358" s="23">
        <v>160</v>
      </c>
      <c r="S2358" s="23">
        <v>170</v>
      </c>
      <c r="T2358" s="23">
        <v>180</v>
      </c>
      <c r="U2358" s="16" t="s">
        <v>33</v>
      </c>
      <c r="V2358" s="7" t="e">
        <f t="shared" si="86"/>
        <v>#N/A</v>
      </c>
      <c r="W2358" s="4"/>
      <c r="X2358" s="4"/>
      <c r="Y2358" s="4"/>
      <c r="Z2358" s="4"/>
      <c r="AA2358" s="4"/>
      <c r="AB2358" s="4"/>
      <c r="AC2358" s="4"/>
      <c r="AD2358" s="15"/>
    </row>
    <row r="2359" spans="2:30" ht="12.75">
      <c r="B2359" s="21"/>
      <c r="C2359" s="16">
        <v>0</v>
      </c>
      <c r="D2359" s="16">
        <v>0</v>
      </c>
      <c r="E2359" s="16">
        <v>0</v>
      </c>
      <c r="F2359" s="16">
        <v>0</v>
      </c>
      <c r="G2359" s="16">
        <v>0</v>
      </c>
      <c r="H2359" s="16">
        <v>0</v>
      </c>
      <c r="I2359" s="16">
        <v>0</v>
      </c>
      <c r="J2359" s="16">
        <v>0</v>
      </c>
      <c r="K2359" s="16">
        <v>0</v>
      </c>
      <c r="L2359" s="16">
        <v>0</v>
      </c>
      <c r="M2359" s="16">
        <v>0</v>
      </c>
      <c r="N2359" s="16">
        <v>0</v>
      </c>
      <c r="O2359" s="16">
        <v>0</v>
      </c>
      <c r="P2359" s="16">
        <v>0</v>
      </c>
      <c r="Q2359" s="16">
        <v>0</v>
      </c>
      <c r="R2359" s="16">
        <v>0</v>
      </c>
      <c r="S2359" s="16">
        <v>0</v>
      </c>
      <c r="T2359" s="16">
        <v>0</v>
      </c>
      <c r="U2359" s="16"/>
      <c r="V2359" s="7">
        <f t="shared" si="86"/>
      </c>
      <c r="W2359" s="4"/>
      <c r="X2359" s="4"/>
      <c r="Y2359" s="4"/>
      <c r="Z2359" s="4"/>
      <c r="AA2359" s="4"/>
      <c r="AB2359" s="4"/>
      <c r="AC2359" s="4"/>
      <c r="AD2359" s="15"/>
    </row>
    <row r="2360" spans="2:30" ht="12.75">
      <c r="B2360" s="18" t="e">
        <f>LOOKUP(H2276,C2360:T2360,C2361:T2361)</f>
        <v>#N/A</v>
      </c>
      <c r="C2360" s="22">
        <v>10</v>
      </c>
      <c r="D2360" s="22">
        <v>20</v>
      </c>
      <c r="E2360" s="22">
        <v>30</v>
      </c>
      <c r="F2360" s="22">
        <v>40</v>
      </c>
      <c r="G2360" s="22">
        <v>50</v>
      </c>
      <c r="H2360" s="22">
        <v>60</v>
      </c>
      <c r="I2360" s="22">
        <v>70</v>
      </c>
      <c r="J2360" s="22">
        <v>80</v>
      </c>
      <c r="K2360" s="22">
        <v>90</v>
      </c>
      <c r="L2360" s="22">
        <v>100</v>
      </c>
      <c r="M2360" s="22">
        <v>110</v>
      </c>
      <c r="N2360" s="22">
        <v>120</v>
      </c>
      <c r="O2360" s="22">
        <v>130</v>
      </c>
      <c r="P2360" s="22">
        <v>140</v>
      </c>
      <c r="Q2360" s="22">
        <v>150</v>
      </c>
      <c r="R2360" s="22">
        <v>160</v>
      </c>
      <c r="S2360" s="22">
        <v>170</v>
      </c>
      <c r="T2360" s="22">
        <v>180</v>
      </c>
      <c r="U2360" s="22" t="s">
        <v>34</v>
      </c>
      <c r="V2360" s="7" t="e">
        <f t="shared" si="86"/>
        <v>#N/A</v>
      </c>
      <c r="W2360" s="4"/>
      <c r="X2360" s="4"/>
      <c r="Y2360" s="4"/>
      <c r="Z2360" s="4"/>
      <c r="AA2360" s="4"/>
      <c r="AB2360" s="4"/>
      <c r="AC2360" s="4"/>
      <c r="AD2360" s="15"/>
    </row>
    <row r="2361" spans="2:30" ht="12.75">
      <c r="B2361" s="18"/>
      <c r="C2361" s="22">
        <v>0</v>
      </c>
      <c r="D2361" s="22">
        <v>0</v>
      </c>
      <c r="E2361" s="22">
        <v>0</v>
      </c>
      <c r="F2361" s="22">
        <v>0</v>
      </c>
      <c r="G2361" s="22">
        <v>0</v>
      </c>
      <c r="H2361" s="22">
        <v>0</v>
      </c>
      <c r="I2361" s="22">
        <v>0</v>
      </c>
      <c r="J2361" s="22">
        <v>0</v>
      </c>
      <c r="K2361" s="22">
        <v>0</v>
      </c>
      <c r="L2361" s="22">
        <v>0</v>
      </c>
      <c r="M2361" s="22">
        <v>0</v>
      </c>
      <c r="N2361" s="22">
        <v>0</v>
      </c>
      <c r="O2361" s="22">
        <v>0</v>
      </c>
      <c r="P2361" s="22">
        <v>0</v>
      </c>
      <c r="Q2361" s="22">
        <v>0</v>
      </c>
      <c r="R2361" s="22">
        <v>0</v>
      </c>
      <c r="S2361" s="22">
        <v>0</v>
      </c>
      <c r="T2361" s="22">
        <v>0</v>
      </c>
      <c r="U2361" s="22"/>
      <c r="V2361" s="7">
        <f t="shared" si="86"/>
      </c>
      <c r="W2361" s="4"/>
      <c r="X2361" s="4"/>
      <c r="Y2361" s="4"/>
      <c r="Z2361" s="4"/>
      <c r="AA2361" s="4"/>
      <c r="AB2361" s="4"/>
      <c r="AC2361" s="4"/>
      <c r="AD2361" s="15"/>
    </row>
    <row r="2362" spans="2:30" ht="12.75">
      <c r="B2362" s="20" t="e">
        <f>LOOKUP(H2276,C2362:T2362,C2363:T2363)</f>
        <v>#N/A</v>
      </c>
      <c r="C2362" s="16">
        <v>10</v>
      </c>
      <c r="D2362" s="16">
        <v>20</v>
      </c>
      <c r="E2362" s="16">
        <v>30</v>
      </c>
      <c r="F2362" s="16">
        <v>40</v>
      </c>
      <c r="G2362" s="16">
        <v>50</v>
      </c>
      <c r="H2362" s="16">
        <v>60</v>
      </c>
      <c r="I2362" s="23">
        <v>70</v>
      </c>
      <c r="J2362" s="23">
        <v>80</v>
      </c>
      <c r="K2362" s="23">
        <v>90</v>
      </c>
      <c r="L2362" s="23">
        <v>100</v>
      </c>
      <c r="M2362" s="23">
        <v>110</v>
      </c>
      <c r="N2362" s="23">
        <v>120</v>
      </c>
      <c r="O2362" s="23">
        <v>130</v>
      </c>
      <c r="P2362" s="23">
        <v>140</v>
      </c>
      <c r="Q2362" s="23">
        <v>150</v>
      </c>
      <c r="R2362" s="23">
        <v>160</v>
      </c>
      <c r="S2362" s="23">
        <v>170</v>
      </c>
      <c r="T2362" s="23">
        <v>180</v>
      </c>
      <c r="U2362" s="16" t="s">
        <v>35</v>
      </c>
      <c r="V2362" s="7" t="e">
        <f t="shared" si="86"/>
        <v>#N/A</v>
      </c>
      <c r="W2362" s="4"/>
      <c r="X2362" s="4"/>
      <c r="Y2362" s="4"/>
      <c r="Z2362" s="4"/>
      <c r="AA2362" s="4"/>
      <c r="AB2362" s="4"/>
      <c r="AC2362" s="4"/>
      <c r="AD2362" s="15"/>
    </row>
    <row r="2363" spans="2:30" ht="12.75">
      <c r="B2363" s="21"/>
      <c r="C2363" s="16">
        <v>0</v>
      </c>
      <c r="D2363" s="16">
        <v>0</v>
      </c>
      <c r="E2363" s="16">
        <v>0</v>
      </c>
      <c r="F2363" s="16">
        <v>0</v>
      </c>
      <c r="G2363" s="16">
        <v>0</v>
      </c>
      <c r="H2363" s="16">
        <v>0</v>
      </c>
      <c r="I2363" s="16">
        <v>0</v>
      </c>
      <c r="J2363" s="16">
        <v>0</v>
      </c>
      <c r="K2363" s="16">
        <v>0</v>
      </c>
      <c r="L2363" s="16">
        <v>0</v>
      </c>
      <c r="M2363" s="16">
        <v>0</v>
      </c>
      <c r="N2363" s="16">
        <v>0</v>
      </c>
      <c r="O2363" s="16">
        <v>0</v>
      </c>
      <c r="P2363" s="16">
        <v>0</v>
      </c>
      <c r="Q2363" s="16">
        <v>0</v>
      </c>
      <c r="R2363" s="16">
        <v>0</v>
      </c>
      <c r="S2363" s="16">
        <v>0</v>
      </c>
      <c r="T2363" s="16">
        <v>0</v>
      </c>
      <c r="U2363" s="16"/>
      <c r="V2363" s="7">
        <f t="shared" si="86"/>
      </c>
      <c r="W2363" s="4"/>
      <c r="X2363" s="4"/>
      <c r="Y2363" s="4"/>
      <c r="Z2363" s="4"/>
      <c r="AA2363" s="4"/>
      <c r="AB2363" s="4"/>
      <c r="AC2363" s="4"/>
      <c r="AD2363" s="15"/>
    </row>
    <row r="2364" spans="2:30" ht="12.75">
      <c r="B2364" s="18" t="e">
        <f>LOOKUP(H2276,C2364:T2364,C2365:T2365)</f>
        <v>#N/A</v>
      </c>
      <c r="C2364" s="22">
        <v>10</v>
      </c>
      <c r="D2364" s="22">
        <v>20</v>
      </c>
      <c r="E2364" s="22">
        <v>30</v>
      </c>
      <c r="F2364" s="22">
        <v>40</v>
      </c>
      <c r="G2364" s="22">
        <v>50</v>
      </c>
      <c r="H2364" s="22">
        <v>60</v>
      </c>
      <c r="I2364" s="22">
        <v>70</v>
      </c>
      <c r="J2364" s="22">
        <v>80</v>
      </c>
      <c r="K2364" s="22">
        <v>90</v>
      </c>
      <c r="L2364" s="22">
        <v>100</v>
      </c>
      <c r="M2364" s="22">
        <v>110</v>
      </c>
      <c r="N2364" s="22">
        <v>120</v>
      </c>
      <c r="O2364" s="22">
        <v>130</v>
      </c>
      <c r="P2364" s="22">
        <v>140</v>
      </c>
      <c r="Q2364" s="22">
        <v>150</v>
      </c>
      <c r="R2364" s="22">
        <v>160</v>
      </c>
      <c r="S2364" s="22">
        <v>170</v>
      </c>
      <c r="T2364" s="22">
        <v>180</v>
      </c>
      <c r="U2364" s="22" t="s">
        <v>36</v>
      </c>
      <c r="V2364" s="7" t="e">
        <f t="shared" si="86"/>
        <v>#N/A</v>
      </c>
      <c r="W2364" s="4"/>
      <c r="X2364" s="4"/>
      <c r="Y2364" s="4"/>
      <c r="Z2364" s="4"/>
      <c r="AA2364" s="4"/>
      <c r="AB2364" s="4"/>
      <c r="AC2364" s="4"/>
      <c r="AD2364" s="15"/>
    </row>
    <row r="2365" spans="2:30" ht="12.75">
      <c r="B2365" s="18"/>
      <c r="C2365" s="22">
        <v>0</v>
      </c>
      <c r="D2365" s="22">
        <v>0</v>
      </c>
      <c r="E2365" s="22">
        <v>0</v>
      </c>
      <c r="F2365" s="22">
        <v>0</v>
      </c>
      <c r="G2365" s="22">
        <v>0</v>
      </c>
      <c r="H2365" s="22">
        <v>0</v>
      </c>
      <c r="I2365" s="22">
        <v>0</v>
      </c>
      <c r="J2365" s="22">
        <v>0</v>
      </c>
      <c r="K2365" s="22">
        <v>0</v>
      </c>
      <c r="L2365" s="22">
        <v>0</v>
      </c>
      <c r="M2365" s="22">
        <v>0</v>
      </c>
      <c r="N2365" s="22">
        <v>0</v>
      </c>
      <c r="O2365" s="22">
        <v>0</v>
      </c>
      <c r="P2365" s="22">
        <v>0</v>
      </c>
      <c r="Q2365" s="22">
        <v>0</v>
      </c>
      <c r="R2365" s="22">
        <v>0</v>
      </c>
      <c r="S2365" s="22">
        <v>0</v>
      </c>
      <c r="T2365" s="22">
        <v>0</v>
      </c>
      <c r="U2365" s="22"/>
      <c r="V2365" s="7">
        <f t="shared" si="86"/>
      </c>
      <c r="W2365" s="4"/>
      <c r="X2365" s="4"/>
      <c r="Y2365" s="4"/>
      <c r="Z2365" s="4"/>
      <c r="AA2365" s="4"/>
      <c r="AB2365" s="4"/>
      <c r="AC2365" s="4"/>
      <c r="AD2365" s="15"/>
    </row>
    <row r="2366" spans="2:30" ht="12.75">
      <c r="B2366" s="20" t="e">
        <f>LOOKUP(H2276,C2366:T2366,C2367:T2367)</f>
        <v>#N/A</v>
      </c>
      <c r="C2366" s="16">
        <v>10</v>
      </c>
      <c r="D2366" s="16">
        <v>20</v>
      </c>
      <c r="E2366" s="16">
        <v>30</v>
      </c>
      <c r="F2366" s="16">
        <v>40</v>
      </c>
      <c r="G2366" s="16">
        <v>50</v>
      </c>
      <c r="H2366" s="16">
        <v>60</v>
      </c>
      <c r="I2366" s="23">
        <v>70</v>
      </c>
      <c r="J2366" s="23">
        <v>80</v>
      </c>
      <c r="K2366" s="23">
        <v>90</v>
      </c>
      <c r="L2366" s="23">
        <v>100</v>
      </c>
      <c r="M2366" s="23">
        <v>110</v>
      </c>
      <c r="N2366" s="23">
        <v>120</v>
      </c>
      <c r="O2366" s="23">
        <v>130</v>
      </c>
      <c r="P2366" s="23">
        <v>140</v>
      </c>
      <c r="Q2366" s="23">
        <v>150</v>
      </c>
      <c r="R2366" s="23">
        <v>160</v>
      </c>
      <c r="S2366" s="23">
        <v>170</v>
      </c>
      <c r="T2366" s="23">
        <v>180</v>
      </c>
      <c r="U2366" s="16" t="s">
        <v>37</v>
      </c>
      <c r="V2366" s="7" t="e">
        <f t="shared" si="86"/>
        <v>#N/A</v>
      </c>
      <c r="W2366" s="4"/>
      <c r="X2366" s="4"/>
      <c r="Y2366" s="4"/>
      <c r="Z2366" s="4"/>
      <c r="AA2366" s="4"/>
      <c r="AB2366" s="4"/>
      <c r="AC2366" s="4"/>
      <c r="AD2366" s="15"/>
    </row>
    <row r="2367" spans="2:30" ht="12.75">
      <c r="B2367" s="21"/>
      <c r="C2367" s="16">
        <v>0</v>
      </c>
      <c r="D2367" s="16">
        <v>0</v>
      </c>
      <c r="E2367" s="16">
        <v>0</v>
      </c>
      <c r="F2367" s="16">
        <v>0</v>
      </c>
      <c r="G2367" s="16">
        <v>0</v>
      </c>
      <c r="H2367" s="16">
        <v>0</v>
      </c>
      <c r="I2367" s="16">
        <v>0</v>
      </c>
      <c r="J2367" s="16">
        <v>0</v>
      </c>
      <c r="K2367" s="16">
        <v>0</v>
      </c>
      <c r="L2367" s="16">
        <v>0</v>
      </c>
      <c r="M2367" s="16">
        <v>0</v>
      </c>
      <c r="N2367" s="16">
        <v>0</v>
      </c>
      <c r="O2367" s="16">
        <v>0</v>
      </c>
      <c r="P2367" s="16">
        <v>0</v>
      </c>
      <c r="Q2367" s="16">
        <v>0</v>
      </c>
      <c r="R2367" s="16">
        <v>0</v>
      </c>
      <c r="S2367" s="16">
        <v>0</v>
      </c>
      <c r="T2367" s="16">
        <v>0</v>
      </c>
      <c r="U2367" s="16"/>
      <c r="V2367" s="7">
        <f t="shared" si="86"/>
      </c>
      <c r="W2367" s="4"/>
      <c r="X2367" s="4"/>
      <c r="Y2367" s="4"/>
      <c r="Z2367" s="4"/>
      <c r="AA2367" s="4"/>
      <c r="AB2367" s="4"/>
      <c r="AC2367" s="4"/>
      <c r="AD2367" s="15"/>
    </row>
    <row r="2368" spans="2:30" ht="12.75">
      <c r="B2368" s="18" t="e">
        <f>LOOKUP(H2276,C2368:T2368,C2369:T2369)</f>
        <v>#N/A</v>
      </c>
      <c r="C2368" s="22">
        <v>10</v>
      </c>
      <c r="D2368" s="22">
        <v>20</v>
      </c>
      <c r="E2368" s="22">
        <v>30</v>
      </c>
      <c r="F2368" s="22">
        <v>40</v>
      </c>
      <c r="G2368" s="22">
        <v>50</v>
      </c>
      <c r="H2368" s="22">
        <v>60</v>
      </c>
      <c r="I2368" s="22">
        <v>70</v>
      </c>
      <c r="J2368" s="22">
        <v>80</v>
      </c>
      <c r="K2368" s="22">
        <v>90</v>
      </c>
      <c r="L2368" s="22">
        <v>100</v>
      </c>
      <c r="M2368" s="22">
        <v>110</v>
      </c>
      <c r="N2368" s="22">
        <v>120</v>
      </c>
      <c r="O2368" s="22">
        <v>130</v>
      </c>
      <c r="P2368" s="22">
        <v>140</v>
      </c>
      <c r="Q2368" s="22">
        <v>150</v>
      </c>
      <c r="R2368" s="22">
        <v>160</v>
      </c>
      <c r="S2368" s="22">
        <v>170</v>
      </c>
      <c r="T2368" s="22">
        <v>180</v>
      </c>
      <c r="U2368" s="22" t="s">
        <v>38</v>
      </c>
      <c r="V2368" s="7" t="e">
        <f t="shared" si="86"/>
        <v>#N/A</v>
      </c>
      <c r="W2368" s="4"/>
      <c r="X2368" s="4"/>
      <c r="Y2368" s="4"/>
      <c r="Z2368" s="4"/>
      <c r="AA2368" s="4"/>
      <c r="AB2368" s="4"/>
      <c r="AC2368" s="4"/>
      <c r="AD2368" s="15"/>
    </row>
    <row r="2369" spans="2:30" ht="12.75">
      <c r="B2369" s="18"/>
      <c r="C2369" s="22">
        <v>0</v>
      </c>
      <c r="D2369" s="22">
        <v>0</v>
      </c>
      <c r="E2369" s="22">
        <v>0</v>
      </c>
      <c r="F2369" s="22">
        <v>0</v>
      </c>
      <c r="G2369" s="22">
        <v>0</v>
      </c>
      <c r="H2369" s="22">
        <v>0</v>
      </c>
      <c r="I2369" s="22">
        <v>0</v>
      </c>
      <c r="J2369" s="22">
        <v>0</v>
      </c>
      <c r="K2369" s="22">
        <v>0</v>
      </c>
      <c r="L2369" s="22">
        <v>0</v>
      </c>
      <c r="M2369" s="22">
        <v>0</v>
      </c>
      <c r="N2369" s="22">
        <v>0</v>
      </c>
      <c r="O2369" s="22">
        <v>0</v>
      </c>
      <c r="P2369" s="22">
        <v>0</v>
      </c>
      <c r="Q2369" s="22">
        <v>0</v>
      </c>
      <c r="R2369" s="22">
        <v>0</v>
      </c>
      <c r="S2369" s="22">
        <v>0</v>
      </c>
      <c r="T2369" s="22">
        <v>0</v>
      </c>
      <c r="U2369" s="22"/>
      <c r="V2369" s="7">
        <f t="shared" si="86"/>
      </c>
      <c r="W2369" s="4"/>
      <c r="X2369" s="4"/>
      <c r="Y2369" s="4"/>
      <c r="Z2369" s="4"/>
      <c r="AA2369" s="4"/>
      <c r="AB2369" s="4"/>
      <c r="AC2369" s="4"/>
      <c r="AD2369" s="15"/>
    </row>
    <row r="2370" spans="2:30" ht="12.75">
      <c r="B2370" s="20" t="e">
        <f>LOOKUP(H2276,C2370:T2370,C2371:T2371)</f>
        <v>#N/A</v>
      </c>
      <c r="C2370" s="16">
        <v>10</v>
      </c>
      <c r="D2370" s="16">
        <v>20</v>
      </c>
      <c r="E2370" s="16">
        <v>30</v>
      </c>
      <c r="F2370" s="16">
        <v>40</v>
      </c>
      <c r="G2370" s="16">
        <v>50</v>
      </c>
      <c r="H2370" s="16">
        <v>60</v>
      </c>
      <c r="I2370" s="23">
        <v>70</v>
      </c>
      <c r="J2370" s="23">
        <v>80</v>
      </c>
      <c r="K2370" s="23">
        <v>90</v>
      </c>
      <c r="L2370" s="23">
        <v>100</v>
      </c>
      <c r="M2370" s="23">
        <v>110</v>
      </c>
      <c r="N2370" s="23">
        <v>120</v>
      </c>
      <c r="O2370" s="23">
        <v>130</v>
      </c>
      <c r="P2370" s="23">
        <v>140</v>
      </c>
      <c r="Q2370" s="23">
        <v>150</v>
      </c>
      <c r="R2370" s="23">
        <v>160</v>
      </c>
      <c r="S2370" s="23">
        <v>170</v>
      </c>
      <c r="T2370" s="23">
        <v>180</v>
      </c>
      <c r="U2370" s="16" t="s">
        <v>39</v>
      </c>
      <c r="V2370" s="7" t="e">
        <f t="shared" si="86"/>
        <v>#N/A</v>
      </c>
      <c r="W2370" s="4"/>
      <c r="X2370" s="4"/>
      <c r="Y2370" s="4"/>
      <c r="Z2370" s="4"/>
      <c r="AA2370" s="4"/>
      <c r="AB2370" s="4"/>
      <c r="AC2370" s="4"/>
      <c r="AD2370" s="15"/>
    </row>
    <row r="2371" spans="2:30" ht="12.75">
      <c r="B2371" s="29"/>
      <c r="C2371" s="24">
        <v>0</v>
      </c>
      <c r="D2371" s="24">
        <v>0</v>
      </c>
      <c r="E2371" s="24">
        <v>0</v>
      </c>
      <c r="F2371" s="24">
        <v>0</v>
      </c>
      <c r="G2371" s="24">
        <v>0</v>
      </c>
      <c r="H2371" s="24">
        <v>0</v>
      </c>
      <c r="I2371" s="24">
        <v>0</v>
      </c>
      <c r="J2371" s="24">
        <v>0</v>
      </c>
      <c r="K2371" s="24">
        <v>0</v>
      </c>
      <c r="L2371" s="24">
        <v>0</v>
      </c>
      <c r="M2371" s="24">
        <v>0</v>
      </c>
      <c r="N2371" s="24">
        <v>0</v>
      </c>
      <c r="O2371" s="24">
        <v>0</v>
      </c>
      <c r="P2371" s="24">
        <v>0</v>
      </c>
      <c r="Q2371" s="24">
        <v>0</v>
      </c>
      <c r="R2371" s="24">
        <v>0</v>
      </c>
      <c r="S2371" s="24">
        <v>0</v>
      </c>
      <c r="T2371" s="24">
        <v>0</v>
      </c>
      <c r="U2371" s="24"/>
      <c r="V2371" s="8">
        <f t="shared" si="86"/>
      </c>
      <c r="W2371" s="25"/>
      <c r="X2371" s="25"/>
      <c r="Y2371" s="25"/>
      <c r="Z2371" s="25"/>
      <c r="AA2371" s="25"/>
      <c r="AB2371" s="25"/>
      <c r="AC2371" s="25"/>
      <c r="AD2371" s="26"/>
    </row>
    <row r="2373" spans="2:30" ht="12.75">
      <c r="B2373" s="42">
        <f>1+B2276</f>
        <v>10</v>
      </c>
      <c r="C2373" s="11"/>
      <c r="D2373" s="11"/>
      <c r="E2373" s="11"/>
      <c r="F2373" s="11"/>
      <c r="G2373" s="11"/>
      <c r="H2373" s="28">
        <f>SUM(H2374:H2391)</f>
        <v>0</v>
      </c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0"/>
      <c r="V2373" s="11"/>
      <c r="W2373" s="11"/>
      <c r="X2373" s="11"/>
      <c r="Y2373" s="11"/>
      <c r="Z2373" s="11"/>
      <c r="AA2373" s="11"/>
      <c r="AB2373" s="11"/>
      <c r="AC2373" s="11"/>
      <c r="AD2373" s="13"/>
    </row>
    <row r="2374" spans="2:30" ht="12.75">
      <c r="B2374" s="37" t="s">
        <v>42</v>
      </c>
      <c r="C2374" s="4"/>
      <c r="D2374" s="4"/>
      <c r="E2374" s="5" t="s">
        <v>41</v>
      </c>
      <c r="F2374" s="38" t="str">
        <f aca="true" t="shared" si="87" ref="F2374:G2391">F2277</f>
        <v>BS23</v>
      </c>
      <c r="G2374" s="39">
        <f t="shared" si="87"/>
        <v>10</v>
      </c>
      <c r="H2374">
        <f>IF(F2374=Tabelle1!$B$30,G2374,0)</f>
        <v>0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4"/>
      <c r="W2374" s="4"/>
      <c r="X2374" s="4"/>
      <c r="Y2374" s="4"/>
      <c r="Z2374" s="4"/>
      <c r="AA2374" s="4"/>
      <c r="AB2374" s="4"/>
      <c r="AC2374" s="4"/>
      <c r="AD2374" s="15"/>
    </row>
    <row r="2375" spans="2:30" ht="12.75">
      <c r="B2375" s="14"/>
      <c r="C2375" s="4"/>
      <c r="D2375" s="4"/>
      <c r="E2375" s="4"/>
      <c r="F2375" s="38" t="str">
        <f t="shared" si="87"/>
        <v>TBM23</v>
      </c>
      <c r="G2375" s="39">
        <f t="shared" si="87"/>
        <v>20</v>
      </c>
      <c r="H2375">
        <f>IF(F2375=Tabelle1!$B$30,G2375,0)</f>
        <v>0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4"/>
      <c r="W2375" s="4"/>
      <c r="X2375" s="4"/>
      <c r="Y2375" s="4"/>
      <c r="Z2375" s="4"/>
      <c r="AA2375" s="4"/>
      <c r="AB2375" s="4"/>
      <c r="AC2375" s="4"/>
      <c r="AD2375" s="15"/>
    </row>
    <row r="2376" spans="2:30" ht="12.75">
      <c r="B2376" s="14"/>
      <c r="C2376" s="4"/>
      <c r="D2376" s="4"/>
      <c r="E2376" s="4"/>
      <c r="F2376" s="38" t="str">
        <f t="shared" si="87"/>
        <v>FA23</v>
      </c>
      <c r="G2376" s="39">
        <f t="shared" si="87"/>
        <v>30</v>
      </c>
      <c r="H2376">
        <f>IF(F2376=Tabelle1!$B$30,G2376,0)</f>
        <v>0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4"/>
      <c r="W2376" s="4"/>
      <c r="X2376" s="4"/>
      <c r="Y2376" s="4"/>
      <c r="Z2376" s="4"/>
      <c r="AA2376" s="4"/>
      <c r="AB2376" s="4"/>
      <c r="AC2376" s="4"/>
      <c r="AD2376" s="15"/>
    </row>
    <row r="2377" spans="2:30" ht="12.75">
      <c r="B2377" s="14"/>
      <c r="C2377" s="4"/>
      <c r="D2377" s="4"/>
      <c r="E2377" s="4"/>
      <c r="F2377" s="38" t="str">
        <f t="shared" si="87"/>
        <v>FA13</v>
      </c>
      <c r="G2377" s="39">
        <f t="shared" si="87"/>
        <v>40</v>
      </c>
      <c r="H2377">
        <f>IF(F2377=Tabelle1!$B$30,G2377,0)</f>
        <v>0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4"/>
      <c r="W2377" s="4"/>
      <c r="X2377" s="4"/>
      <c r="Y2377" s="4"/>
      <c r="Z2377" s="4"/>
      <c r="AA2377" s="4"/>
      <c r="AB2377" s="4"/>
      <c r="AC2377" s="4"/>
      <c r="AD2377" s="15"/>
    </row>
    <row r="2378" spans="2:30" ht="12.75">
      <c r="B2378" s="14"/>
      <c r="C2378" s="4"/>
      <c r="D2378" s="4"/>
      <c r="E2378" s="4"/>
      <c r="F2378" s="38" t="str">
        <f t="shared" si="87"/>
        <v>SLM18</v>
      </c>
      <c r="G2378" s="39">
        <f t="shared" si="87"/>
        <v>50</v>
      </c>
      <c r="H2378">
        <f>IF(F2378=Tabelle1!$B$30,G2378,0)</f>
        <v>0</v>
      </c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15"/>
    </row>
    <row r="2379" spans="2:30" ht="12.75">
      <c r="B2379" s="14"/>
      <c r="C2379" s="4"/>
      <c r="D2379" s="4"/>
      <c r="E2379" s="4"/>
      <c r="F2379" s="38" t="str">
        <f t="shared" si="87"/>
        <v>SLM13</v>
      </c>
      <c r="G2379" s="39">
        <f t="shared" si="87"/>
        <v>60</v>
      </c>
      <c r="H2379">
        <f>IF(F2379=Tabelle1!$B$30,G2379,0)</f>
        <v>0</v>
      </c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15"/>
    </row>
    <row r="2380" spans="2:30" ht="12.75">
      <c r="B2380" s="14"/>
      <c r="C2380" s="4"/>
      <c r="D2380" s="4"/>
      <c r="E2380" s="4"/>
      <c r="F2380" s="40" t="str">
        <f t="shared" si="87"/>
        <v>für neues1</v>
      </c>
      <c r="G2380" s="41">
        <f t="shared" si="87"/>
        <v>70</v>
      </c>
      <c r="H2380">
        <f>IF(F2380=Tabelle1!$B$30,G2380,0)</f>
        <v>0</v>
      </c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15"/>
    </row>
    <row r="2381" spans="2:30" ht="12.75">
      <c r="B2381" s="14"/>
      <c r="C2381" s="4"/>
      <c r="D2381" s="4"/>
      <c r="E2381" s="4"/>
      <c r="F2381" s="40" t="str">
        <f t="shared" si="87"/>
        <v>für neues2</v>
      </c>
      <c r="G2381" s="41">
        <f t="shared" si="87"/>
        <v>80</v>
      </c>
      <c r="H2381">
        <f>IF(F2381=Tabelle1!$B$30,G2381,0)</f>
        <v>0</v>
      </c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15"/>
    </row>
    <row r="2382" spans="2:30" ht="12.75">
      <c r="B2382" s="14"/>
      <c r="C2382" s="4"/>
      <c r="D2382" s="4"/>
      <c r="E2382" s="4"/>
      <c r="F2382" s="40" t="str">
        <f t="shared" si="87"/>
        <v>für neues3</v>
      </c>
      <c r="G2382" s="41">
        <f t="shared" si="87"/>
        <v>90</v>
      </c>
      <c r="H2382">
        <f>IF(F2382=Tabelle1!$B$30,G2382,0)</f>
        <v>0</v>
      </c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15"/>
    </row>
    <row r="2383" spans="2:30" ht="12.75">
      <c r="B2383" s="14"/>
      <c r="C2383" s="4"/>
      <c r="D2383" s="4"/>
      <c r="E2383" s="4"/>
      <c r="F2383" s="40" t="str">
        <f t="shared" si="87"/>
        <v>für neues4</v>
      </c>
      <c r="G2383" s="41">
        <f t="shared" si="87"/>
        <v>100</v>
      </c>
      <c r="H2383">
        <f>IF(F2383=Tabelle1!$B$30,G2383,0)</f>
        <v>0</v>
      </c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15"/>
    </row>
    <row r="2384" spans="2:30" ht="12.75">
      <c r="B2384" s="14"/>
      <c r="C2384" s="4"/>
      <c r="D2384" s="4"/>
      <c r="E2384" s="4"/>
      <c r="F2384" s="40" t="str">
        <f t="shared" si="87"/>
        <v>für neues5</v>
      </c>
      <c r="G2384" s="41">
        <f t="shared" si="87"/>
        <v>110</v>
      </c>
      <c r="H2384">
        <f>IF(F2384=Tabelle1!$B$30,G2384,0)</f>
        <v>0</v>
      </c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15"/>
    </row>
    <row r="2385" spans="2:30" ht="12.75">
      <c r="B2385" s="14"/>
      <c r="C2385" s="4"/>
      <c r="D2385" s="4"/>
      <c r="E2385" s="4"/>
      <c r="F2385" s="40" t="str">
        <f t="shared" si="87"/>
        <v>für neues6</v>
      </c>
      <c r="G2385" s="41">
        <f t="shared" si="87"/>
        <v>120</v>
      </c>
      <c r="H2385">
        <f>IF(F2385=Tabelle1!$B$30,G2385,0)</f>
        <v>0</v>
      </c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15"/>
    </row>
    <row r="2386" spans="2:30" ht="12.75">
      <c r="B2386" s="14"/>
      <c r="C2386" s="4"/>
      <c r="D2386" s="4"/>
      <c r="E2386" s="4"/>
      <c r="F2386" s="40" t="str">
        <f t="shared" si="87"/>
        <v>für neues7</v>
      </c>
      <c r="G2386" s="41">
        <f t="shared" si="87"/>
        <v>130</v>
      </c>
      <c r="H2386">
        <f>IF(F2386=Tabelle1!$B$30,G2386,0)</f>
        <v>0</v>
      </c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15"/>
    </row>
    <row r="2387" spans="2:30" ht="12.75">
      <c r="B2387" s="14"/>
      <c r="C2387" s="4"/>
      <c r="D2387" s="4"/>
      <c r="E2387" s="4"/>
      <c r="F2387" s="40" t="str">
        <f t="shared" si="87"/>
        <v>für neues8</v>
      </c>
      <c r="G2387" s="41">
        <f t="shared" si="87"/>
        <v>140</v>
      </c>
      <c r="H2387">
        <f>IF(F2387=Tabelle1!$B$30,G2387,0)</f>
        <v>0</v>
      </c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15"/>
    </row>
    <row r="2388" spans="2:30" ht="12.75">
      <c r="B2388" s="14"/>
      <c r="C2388" s="4"/>
      <c r="D2388" s="4"/>
      <c r="E2388" s="4"/>
      <c r="F2388" s="40" t="str">
        <f t="shared" si="87"/>
        <v>für neues9</v>
      </c>
      <c r="G2388" s="41">
        <f t="shared" si="87"/>
        <v>150</v>
      </c>
      <c r="H2388">
        <f>IF(F2388=Tabelle1!$B$30,G2388,0)</f>
        <v>0</v>
      </c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15"/>
    </row>
    <row r="2389" spans="2:30" ht="12.75">
      <c r="B2389" s="14"/>
      <c r="C2389" s="4"/>
      <c r="D2389" s="4"/>
      <c r="E2389" s="4"/>
      <c r="F2389" s="40" t="str">
        <f t="shared" si="87"/>
        <v>für neues10</v>
      </c>
      <c r="G2389" s="41">
        <f t="shared" si="87"/>
        <v>160</v>
      </c>
      <c r="H2389">
        <f>IF(F2389=Tabelle1!$B$30,G2389,0)</f>
        <v>0</v>
      </c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15"/>
    </row>
    <row r="2390" spans="2:30" ht="12.75">
      <c r="B2390" s="14"/>
      <c r="C2390" s="4"/>
      <c r="D2390" s="4"/>
      <c r="E2390" s="4"/>
      <c r="F2390" s="40" t="str">
        <f t="shared" si="87"/>
        <v>für neues11</v>
      </c>
      <c r="G2390" s="41">
        <f t="shared" si="87"/>
        <v>170</v>
      </c>
      <c r="H2390">
        <f>IF(F2390=Tabelle1!$B$30,G2390,0)</f>
        <v>0</v>
      </c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15"/>
    </row>
    <row r="2391" spans="2:30" ht="12.75">
      <c r="B2391" s="14"/>
      <c r="C2391" s="4"/>
      <c r="D2391" s="4"/>
      <c r="E2391" s="4"/>
      <c r="F2391" s="40" t="str">
        <f t="shared" si="87"/>
        <v>für neues12</v>
      </c>
      <c r="G2391" s="41">
        <f t="shared" si="87"/>
        <v>180</v>
      </c>
      <c r="H2391">
        <f>IF(F2391=Tabelle1!$B$30,G2391,0)</f>
        <v>0</v>
      </c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15"/>
    </row>
    <row r="2392" spans="2:30" ht="13.5" thickBot="1">
      <c r="B2392" s="1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17"/>
      <c r="AA2392" s="4"/>
      <c r="AB2392" s="4"/>
      <c r="AC2392" s="4"/>
      <c r="AD2392" s="15">
        <f>AD2295+1</f>
        <v>10</v>
      </c>
    </row>
    <row r="2393" spans="2:30" ht="12.75">
      <c r="B2393" s="18" t="e">
        <f>LOOKUP(H2373,C2393:T2393,C2394:T2394)</f>
        <v>#N/A</v>
      </c>
      <c r="C2393" s="19">
        <v>10</v>
      </c>
      <c r="D2393" s="19">
        <v>20</v>
      </c>
      <c r="E2393" s="19">
        <v>30</v>
      </c>
      <c r="F2393" s="19">
        <v>40</v>
      </c>
      <c r="G2393" s="19">
        <v>50</v>
      </c>
      <c r="H2393" s="19">
        <v>60</v>
      </c>
      <c r="I2393" s="19">
        <v>70</v>
      </c>
      <c r="J2393" s="19">
        <v>80</v>
      </c>
      <c r="K2393" s="19">
        <v>90</v>
      </c>
      <c r="L2393" s="19">
        <v>100</v>
      </c>
      <c r="M2393" s="19">
        <v>110</v>
      </c>
      <c r="N2393" s="19">
        <v>120</v>
      </c>
      <c r="O2393" s="19">
        <v>130</v>
      </c>
      <c r="P2393" s="19">
        <v>140</v>
      </c>
      <c r="Q2393" s="19">
        <v>150</v>
      </c>
      <c r="R2393" s="19">
        <v>160</v>
      </c>
      <c r="S2393" s="19">
        <v>170</v>
      </c>
      <c r="T2393" s="19">
        <v>180</v>
      </c>
      <c r="U2393" s="19" t="s">
        <v>72</v>
      </c>
      <c r="V2393" s="6" t="e">
        <f>IF(B2393&gt;0,U2393,"")</f>
        <v>#N/A</v>
      </c>
      <c r="W2393" s="4"/>
      <c r="X2393" s="35" t="e">
        <f>IF(V2393="","",V2393)</f>
        <v>#N/A</v>
      </c>
      <c r="Y2393" s="19" t="e">
        <f>IF(X2393="","",1)</f>
        <v>#N/A</v>
      </c>
      <c r="Z2393" s="4"/>
      <c r="AA2393" s="4"/>
      <c r="AB2393" s="4">
        <v>1</v>
      </c>
      <c r="AC2393" s="4" t="e">
        <f>LOOKUP(AB2393,Y2393:Y2430,X2393:X2430)</f>
        <v>#N/A</v>
      </c>
      <c r="AD2393" s="31" t="e">
        <f>AC2393</f>
        <v>#N/A</v>
      </c>
    </row>
    <row r="2394" spans="2:30" ht="12.75">
      <c r="B2394" s="18"/>
      <c r="C2394" s="19">
        <v>0</v>
      </c>
      <c r="D2394" s="19">
        <v>0</v>
      </c>
      <c r="E2394" s="19">
        <v>30</v>
      </c>
      <c r="F2394" s="19">
        <v>40</v>
      </c>
      <c r="G2394" s="19">
        <v>0</v>
      </c>
      <c r="H2394" s="19">
        <v>0</v>
      </c>
      <c r="I2394" s="19">
        <v>0</v>
      </c>
      <c r="J2394" s="19">
        <v>0</v>
      </c>
      <c r="K2394" s="19">
        <v>0</v>
      </c>
      <c r="L2394" s="19">
        <v>0</v>
      </c>
      <c r="M2394" s="19">
        <v>0</v>
      </c>
      <c r="N2394" s="19">
        <v>0</v>
      </c>
      <c r="O2394" s="19">
        <v>0</v>
      </c>
      <c r="P2394" s="19">
        <v>0</v>
      </c>
      <c r="Q2394" s="19">
        <v>0</v>
      </c>
      <c r="R2394" s="19">
        <v>0</v>
      </c>
      <c r="S2394" s="19">
        <v>0</v>
      </c>
      <c r="T2394" s="19">
        <v>0</v>
      </c>
      <c r="U2394" s="19"/>
      <c r="V2394" s="7">
        <f aca="true" t="shared" si="88" ref="V2394:V2434">IF(B2394&gt;0,U2394,"")</f>
      </c>
      <c r="W2394" s="4"/>
      <c r="X2394" s="35" t="e">
        <f>IF(V2395="","",V2395)</f>
        <v>#N/A</v>
      </c>
      <c r="Y2394" s="19" t="e">
        <f>IF(X2394="","",(SUM(Y2393:Y2393)+1))</f>
        <v>#N/A</v>
      </c>
      <c r="Z2394" s="4"/>
      <c r="AA2394" s="4"/>
      <c r="AB2394" s="4">
        <f aca="true" t="shared" si="89" ref="AB2394:AB2402">AB2393*2</f>
        <v>2</v>
      </c>
      <c r="AC2394" s="4" t="e">
        <f>LOOKUP(AB2394,Y2393:Y2430,X2393:X2430)</f>
        <v>#N/A</v>
      </c>
      <c r="AD2394" s="32" t="e">
        <f>IF(AC2394=AC2393," ",AC2394)</f>
        <v>#N/A</v>
      </c>
    </row>
    <row r="2395" spans="2:30" ht="12.75">
      <c r="B2395" s="20" t="e">
        <f>LOOKUP(H2373,C2395:T2395,C2396:T2396)</f>
        <v>#N/A</v>
      </c>
      <c r="C2395" s="4">
        <v>10</v>
      </c>
      <c r="D2395" s="4">
        <v>20</v>
      </c>
      <c r="E2395" s="4">
        <v>30</v>
      </c>
      <c r="F2395" s="4">
        <v>40</v>
      </c>
      <c r="G2395" s="4">
        <v>50</v>
      </c>
      <c r="H2395" s="4">
        <v>60</v>
      </c>
      <c r="I2395" s="9">
        <v>70</v>
      </c>
      <c r="J2395" s="9">
        <v>80</v>
      </c>
      <c r="K2395" s="9">
        <v>90</v>
      </c>
      <c r="L2395" s="9">
        <v>100</v>
      </c>
      <c r="M2395" s="9">
        <v>110</v>
      </c>
      <c r="N2395" s="9">
        <v>120</v>
      </c>
      <c r="O2395" s="9">
        <v>130</v>
      </c>
      <c r="P2395" s="9">
        <v>140</v>
      </c>
      <c r="Q2395" s="9">
        <v>150</v>
      </c>
      <c r="R2395" s="9">
        <v>160</v>
      </c>
      <c r="S2395" s="9">
        <v>170</v>
      </c>
      <c r="T2395" s="9">
        <v>180</v>
      </c>
      <c r="U2395" s="4" t="s">
        <v>73</v>
      </c>
      <c r="V2395" s="7" t="e">
        <f t="shared" si="88"/>
        <v>#N/A</v>
      </c>
      <c r="W2395" s="4"/>
      <c r="X2395" s="35" t="e">
        <f>IF(V2397="","",V2397)</f>
        <v>#N/A</v>
      </c>
      <c r="Y2395" s="19" t="e">
        <f>IF(X2395="","",(SUM(Y2393:Y2394)+1))</f>
        <v>#N/A</v>
      </c>
      <c r="Z2395" s="4"/>
      <c r="AA2395" s="4"/>
      <c r="AB2395" s="4">
        <f t="shared" si="89"/>
        <v>4</v>
      </c>
      <c r="AC2395" s="4" t="e">
        <f>LOOKUP(AB2395,Y2393:Y2430,X2393:X2430)</f>
        <v>#N/A</v>
      </c>
      <c r="AD2395" s="32" t="e">
        <f aca="true" t="shared" si="90" ref="AD2395:AD2402">IF(AC2395=AC2394," ",AC2395)</f>
        <v>#N/A</v>
      </c>
    </row>
    <row r="2396" spans="2:30" ht="12.75">
      <c r="B2396" s="21"/>
      <c r="C2396" s="4">
        <v>0</v>
      </c>
      <c r="D2396" s="4">
        <v>0</v>
      </c>
      <c r="E2396" s="4">
        <v>30</v>
      </c>
      <c r="F2396" s="4">
        <v>40</v>
      </c>
      <c r="G2396" s="4">
        <v>0</v>
      </c>
      <c r="H2396" s="4">
        <v>0</v>
      </c>
      <c r="I2396" s="4">
        <v>0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/>
      <c r="V2396" s="7">
        <f t="shared" si="88"/>
      </c>
      <c r="W2396" s="4"/>
      <c r="X2396" s="35" t="e">
        <f>IF(V2399="","",V2399)</f>
        <v>#N/A</v>
      </c>
      <c r="Y2396" s="19" t="e">
        <f>IF(X2396="","",(SUM(Y2393:Y2395)+1))</f>
        <v>#N/A</v>
      </c>
      <c r="Z2396" s="4"/>
      <c r="AA2396" s="4"/>
      <c r="AB2396" s="4">
        <f t="shared" si="89"/>
        <v>8</v>
      </c>
      <c r="AC2396" s="4" t="e">
        <f>LOOKUP(AB2396,Y2393:Y2430,X2393:X2430)</f>
        <v>#N/A</v>
      </c>
      <c r="AD2396" s="32" t="e">
        <f t="shared" si="90"/>
        <v>#N/A</v>
      </c>
    </row>
    <row r="2397" spans="2:30" ht="12.75">
      <c r="B2397" s="18" t="e">
        <f>LOOKUP(H2373,C2397:T2397,C2398:T2398)</f>
        <v>#N/A</v>
      </c>
      <c r="C2397" s="19">
        <v>10</v>
      </c>
      <c r="D2397" s="19">
        <v>20</v>
      </c>
      <c r="E2397" s="19">
        <v>30</v>
      </c>
      <c r="F2397" s="19">
        <v>40</v>
      </c>
      <c r="G2397" s="19">
        <v>50</v>
      </c>
      <c r="H2397" s="19">
        <v>60</v>
      </c>
      <c r="I2397" s="19">
        <v>70</v>
      </c>
      <c r="J2397" s="19">
        <v>80</v>
      </c>
      <c r="K2397" s="19">
        <v>90</v>
      </c>
      <c r="L2397" s="19">
        <v>100</v>
      </c>
      <c r="M2397" s="19">
        <v>110</v>
      </c>
      <c r="N2397" s="19">
        <v>120</v>
      </c>
      <c r="O2397" s="19">
        <v>130</v>
      </c>
      <c r="P2397" s="19">
        <v>140</v>
      </c>
      <c r="Q2397" s="19">
        <v>150</v>
      </c>
      <c r="R2397" s="19">
        <v>160</v>
      </c>
      <c r="S2397" s="19">
        <v>170</v>
      </c>
      <c r="T2397" s="19">
        <v>180</v>
      </c>
      <c r="U2397" s="19" t="s">
        <v>74</v>
      </c>
      <c r="V2397" s="7" t="e">
        <f t="shared" si="88"/>
        <v>#N/A</v>
      </c>
      <c r="W2397" s="4"/>
      <c r="X2397" s="35" t="e">
        <f>IF(V2401="","",V2401)</f>
        <v>#N/A</v>
      </c>
      <c r="Y2397" s="19" t="e">
        <f>IF(X2397="","",(SUM(Y2393:Y2396)+1))</f>
        <v>#N/A</v>
      </c>
      <c r="Z2397" s="4"/>
      <c r="AA2397" s="4"/>
      <c r="AB2397" s="4">
        <f t="shared" si="89"/>
        <v>16</v>
      </c>
      <c r="AC2397" s="4" t="e">
        <f>LOOKUP(AB2397,Y2393:Y2430,X2393:X2430)</f>
        <v>#N/A</v>
      </c>
      <c r="AD2397" s="32" t="e">
        <f t="shared" si="90"/>
        <v>#N/A</v>
      </c>
    </row>
    <row r="2398" spans="2:30" ht="12.75">
      <c r="B2398" s="18"/>
      <c r="C2398" s="19">
        <v>10</v>
      </c>
      <c r="D2398" s="19">
        <v>0</v>
      </c>
      <c r="E2398" s="19">
        <v>30</v>
      </c>
      <c r="F2398" s="19">
        <v>40</v>
      </c>
      <c r="G2398" s="19">
        <v>0</v>
      </c>
      <c r="H2398" s="19">
        <v>0</v>
      </c>
      <c r="I2398" s="19">
        <v>0</v>
      </c>
      <c r="J2398" s="19">
        <v>0</v>
      </c>
      <c r="K2398" s="19">
        <v>0</v>
      </c>
      <c r="L2398" s="19">
        <v>0</v>
      </c>
      <c r="M2398" s="19">
        <v>0</v>
      </c>
      <c r="N2398" s="19">
        <v>0</v>
      </c>
      <c r="O2398" s="19">
        <v>0</v>
      </c>
      <c r="P2398" s="19">
        <v>0</v>
      </c>
      <c r="Q2398" s="19">
        <v>0</v>
      </c>
      <c r="R2398" s="19">
        <v>0</v>
      </c>
      <c r="S2398" s="19">
        <v>0</v>
      </c>
      <c r="T2398" s="19">
        <v>0</v>
      </c>
      <c r="U2398" s="19"/>
      <c r="V2398" s="7">
        <f t="shared" si="88"/>
      </c>
      <c r="W2398" s="4"/>
      <c r="X2398" s="35" t="e">
        <f>IF(V2403="","",V2403)</f>
        <v>#N/A</v>
      </c>
      <c r="Y2398" s="19" t="e">
        <f>IF(X2398="","",(SUM(Y2393:Y2397)+1))</f>
        <v>#N/A</v>
      </c>
      <c r="Z2398" s="4"/>
      <c r="AA2398" s="4"/>
      <c r="AB2398" s="4">
        <f t="shared" si="89"/>
        <v>32</v>
      </c>
      <c r="AC2398" s="4" t="e">
        <f>LOOKUP(AB2398,Y2393:Y2430,X2393:X2430)</f>
        <v>#N/A</v>
      </c>
      <c r="AD2398" s="32" t="e">
        <f t="shared" si="90"/>
        <v>#N/A</v>
      </c>
    </row>
    <row r="2399" spans="2:30" ht="12.75">
      <c r="B2399" s="20" t="e">
        <f>LOOKUP(H2373,C2399:T2399,C2400:T2400)</f>
        <v>#N/A</v>
      </c>
      <c r="C2399" s="4">
        <v>10</v>
      </c>
      <c r="D2399" s="4">
        <v>20</v>
      </c>
      <c r="E2399" s="4">
        <v>30</v>
      </c>
      <c r="F2399" s="4">
        <v>40</v>
      </c>
      <c r="G2399" s="4">
        <v>50</v>
      </c>
      <c r="H2399" s="4">
        <v>60</v>
      </c>
      <c r="I2399" s="9">
        <v>70</v>
      </c>
      <c r="J2399" s="9">
        <v>80</v>
      </c>
      <c r="K2399" s="9">
        <v>90</v>
      </c>
      <c r="L2399" s="9">
        <v>100</v>
      </c>
      <c r="M2399" s="9">
        <v>110</v>
      </c>
      <c r="N2399" s="9">
        <v>120</v>
      </c>
      <c r="O2399" s="9">
        <v>130</v>
      </c>
      <c r="P2399" s="9">
        <v>140</v>
      </c>
      <c r="Q2399" s="9">
        <v>150</v>
      </c>
      <c r="R2399" s="9">
        <v>160</v>
      </c>
      <c r="S2399" s="9">
        <v>170</v>
      </c>
      <c r="T2399" s="9">
        <v>180</v>
      </c>
      <c r="U2399" s="4" t="s">
        <v>75</v>
      </c>
      <c r="V2399" s="7" t="e">
        <f t="shared" si="88"/>
        <v>#N/A</v>
      </c>
      <c r="W2399" s="4"/>
      <c r="X2399" s="35" t="e">
        <f>IF(V2405="","",V2405)</f>
        <v>#N/A</v>
      </c>
      <c r="Y2399" s="19" t="e">
        <f>IF(X2399="","",(SUM(Y2393:Y2398)+1))</f>
        <v>#N/A</v>
      </c>
      <c r="Z2399" s="4"/>
      <c r="AA2399" s="4"/>
      <c r="AB2399" s="4">
        <f t="shared" si="89"/>
        <v>64</v>
      </c>
      <c r="AC2399" s="4" t="e">
        <f>LOOKUP(AB2399,Y2393:Y2430,X2393:X2430)</f>
        <v>#N/A</v>
      </c>
      <c r="AD2399" s="32" t="e">
        <f t="shared" si="90"/>
        <v>#N/A</v>
      </c>
    </row>
    <row r="2400" spans="2:30" ht="12.75">
      <c r="B2400" s="21"/>
      <c r="C2400" s="4">
        <v>0</v>
      </c>
      <c r="D2400" s="4">
        <v>0</v>
      </c>
      <c r="E2400" s="4">
        <v>30</v>
      </c>
      <c r="F2400" s="4">
        <v>40</v>
      </c>
      <c r="G2400" s="4">
        <v>50</v>
      </c>
      <c r="H2400" s="4">
        <v>60</v>
      </c>
      <c r="I2400" s="4">
        <v>0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/>
      <c r="V2400" s="7">
        <f t="shared" si="88"/>
      </c>
      <c r="W2400" s="4"/>
      <c r="X2400" s="35" t="e">
        <f>IF(V2407="","",V2407)</f>
        <v>#N/A</v>
      </c>
      <c r="Y2400" s="19" t="e">
        <f>IF(X2400="","",(SUM(Y2393:Y2399)+1))</f>
        <v>#N/A</v>
      </c>
      <c r="Z2400" s="4"/>
      <c r="AA2400" s="4"/>
      <c r="AB2400" s="4">
        <f t="shared" si="89"/>
        <v>128</v>
      </c>
      <c r="AC2400" s="4" t="e">
        <f>LOOKUP(AB2400,Y2393:Y2430,X2393:X2430)</f>
        <v>#N/A</v>
      </c>
      <c r="AD2400" s="32" t="e">
        <f t="shared" si="90"/>
        <v>#N/A</v>
      </c>
    </row>
    <row r="2401" spans="2:30" ht="12.75">
      <c r="B2401" s="18" t="e">
        <f>LOOKUP(H2373,C2401:T2401,C2402:T2402)</f>
        <v>#N/A</v>
      </c>
      <c r="C2401" s="19">
        <v>10</v>
      </c>
      <c r="D2401" s="19">
        <v>20</v>
      </c>
      <c r="E2401" s="19">
        <v>30</v>
      </c>
      <c r="F2401" s="19">
        <v>40</v>
      </c>
      <c r="G2401" s="19">
        <v>50</v>
      </c>
      <c r="H2401" s="19">
        <v>60</v>
      </c>
      <c r="I2401" s="19">
        <v>70</v>
      </c>
      <c r="J2401" s="19">
        <v>80</v>
      </c>
      <c r="K2401" s="19">
        <v>90</v>
      </c>
      <c r="L2401" s="19">
        <v>100</v>
      </c>
      <c r="M2401" s="19">
        <v>110</v>
      </c>
      <c r="N2401" s="19">
        <v>120</v>
      </c>
      <c r="O2401" s="19">
        <v>130</v>
      </c>
      <c r="P2401" s="19">
        <v>140</v>
      </c>
      <c r="Q2401" s="19">
        <v>150</v>
      </c>
      <c r="R2401" s="19">
        <v>160</v>
      </c>
      <c r="S2401" s="19">
        <v>170</v>
      </c>
      <c r="T2401" s="19">
        <v>180</v>
      </c>
      <c r="U2401" s="19" t="s">
        <v>76</v>
      </c>
      <c r="V2401" s="7" t="e">
        <f t="shared" si="88"/>
        <v>#N/A</v>
      </c>
      <c r="W2401" s="4"/>
      <c r="X2401" s="35" t="e">
        <f>IF(V2409="","",V2409)</f>
        <v>#N/A</v>
      </c>
      <c r="Y2401" s="19" t="e">
        <f>IF(X2401="","",(SUM(Y2393:Y2400)+1))</f>
        <v>#N/A</v>
      </c>
      <c r="Z2401" s="4"/>
      <c r="AA2401" s="4"/>
      <c r="AB2401" s="4">
        <f t="shared" si="89"/>
        <v>256</v>
      </c>
      <c r="AC2401" s="4" t="e">
        <f>LOOKUP(AB2401,Y2393:Y2430,X2393:X2430)</f>
        <v>#N/A</v>
      </c>
      <c r="AD2401" s="32" t="e">
        <f t="shared" si="90"/>
        <v>#N/A</v>
      </c>
    </row>
    <row r="2402" spans="2:30" ht="12.75">
      <c r="B2402" s="18"/>
      <c r="C2402" s="19">
        <v>0</v>
      </c>
      <c r="D2402" s="19">
        <v>0</v>
      </c>
      <c r="E2402" s="19">
        <v>30</v>
      </c>
      <c r="F2402" s="19">
        <v>40</v>
      </c>
      <c r="G2402" s="19">
        <v>0</v>
      </c>
      <c r="H2402" s="19">
        <v>0</v>
      </c>
      <c r="I2402" s="19">
        <v>0</v>
      </c>
      <c r="J2402" s="19">
        <v>0</v>
      </c>
      <c r="K2402" s="19">
        <v>0</v>
      </c>
      <c r="L2402" s="19">
        <v>0</v>
      </c>
      <c r="M2402" s="19">
        <v>0</v>
      </c>
      <c r="N2402" s="19">
        <v>0</v>
      </c>
      <c r="O2402" s="19">
        <v>0</v>
      </c>
      <c r="P2402" s="19">
        <v>0</v>
      </c>
      <c r="Q2402" s="19">
        <v>0</v>
      </c>
      <c r="R2402" s="19">
        <v>0</v>
      </c>
      <c r="S2402" s="19">
        <v>0</v>
      </c>
      <c r="T2402" s="19">
        <v>0</v>
      </c>
      <c r="U2402" s="19"/>
      <c r="V2402" s="7">
        <f t="shared" si="88"/>
      </c>
      <c r="W2402" s="4"/>
      <c r="X2402" s="35" t="e">
        <f>IF(V2411="","",V2411)</f>
        <v>#N/A</v>
      </c>
      <c r="Y2402" s="19" t="e">
        <f>IF(X2402="","",(SUM(Y2393:Y2401)+1))</f>
        <v>#N/A</v>
      </c>
      <c r="Z2402" s="4"/>
      <c r="AA2402" s="4"/>
      <c r="AB2402" s="4">
        <f t="shared" si="89"/>
        <v>512</v>
      </c>
      <c r="AC2402" s="4" t="e">
        <f>LOOKUP(AB2402,Y2393:Y2430,X2393:X2430)</f>
        <v>#N/A</v>
      </c>
      <c r="AD2402" s="32" t="e">
        <f t="shared" si="90"/>
        <v>#N/A</v>
      </c>
    </row>
    <row r="2403" spans="2:30" ht="12.75">
      <c r="B2403" s="20" t="e">
        <f>LOOKUP(H2373,C2403:T2403,C2404:T2404)</f>
        <v>#N/A</v>
      </c>
      <c r="C2403" s="4">
        <v>10</v>
      </c>
      <c r="D2403" s="4">
        <v>20</v>
      </c>
      <c r="E2403" s="4">
        <v>30</v>
      </c>
      <c r="F2403" s="4">
        <v>40</v>
      </c>
      <c r="G2403" s="4">
        <v>50</v>
      </c>
      <c r="H2403" s="4">
        <v>60</v>
      </c>
      <c r="I2403" s="9">
        <v>70</v>
      </c>
      <c r="J2403" s="9">
        <v>80</v>
      </c>
      <c r="K2403" s="9">
        <v>90</v>
      </c>
      <c r="L2403" s="9">
        <v>100</v>
      </c>
      <c r="M2403" s="9">
        <v>110</v>
      </c>
      <c r="N2403" s="9">
        <v>120</v>
      </c>
      <c r="O2403" s="9">
        <v>130</v>
      </c>
      <c r="P2403" s="9">
        <v>140</v>
      </c>
      <c r="Q2403" s="9">
        <v>150</v>
      </c>
      <c r="R2403" s="9">
        <v>160</v>
      </c>
      <c r="S2403" s="9">
        <v>170</v>
      </c>
      <c r="T2403" s="9">
        <v>180</v>
      </c>
      <c r="U2403" s="4" t="s">
        <v>77</v>
      </c>
      <c r="V2403" s="7" t="e">
        <f t="shared" si="88"/>
        <v>#N/A</v>
      </c>
      <c r="W2403" s="4"/>
      <c r="X2403" s="35" t="e">
        <f>IF(V2413="","",V2413)</f>
        <v>#N/A</v>
      </c>
      <c r="Y2403" s="19" t="e">
        <f>IF(X2403="","",(SUM(Y2393:Y2402)+1))</f>
        <v>#N/A</v>
      </c>
      <c r="Z2403" s="4"/>
      <c r="AA2403" s="4"/>
      <c r="AB2403" s="4">
        <f aca="true" t="shared" si="91" ref="AB2403:AB2430">AB2402*2</f>
        <v>1024</v>
      </c>
      <c r="AC2403" s="4" t="e">
        <f>LOOKUP(AB2403,Y2393:Y2430,X2393:X2430)</f>
        <v>#N/A</v>
      </c>
      <c r="AD2403" s="32" t="e">
        <f>IF(AC2403=AC2402," ",AC2403)</f>
        <v>#N/A</v>
      </c>
    </row>
    <row r="2404" spans="2:30" ht="12.75">
      <c r="B2404" s="21"/>
      <c r="C2404" s="4">
        <v>0</v>
      </c>
      <c r="D2404" s="4">
        <v>0</v>
      </c>
      <c r="E2404" s="4">
        <v>30</v>
      </c>
      <c r="F2404" s="4">
        <v>40</v>
      </c>
      <c r="G2404" s="4">
        <v>0</v>
      </c>
      <c r="H2404" s="4">
        <v>0</v>
      </c>
      <c r="I2404" s="4">
        <v>0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/>
      <c r="V2404" s="7">
        <f t="shared" si="88"/>
      </c>
      <c r="W2404" s="4"/>
      <c r="X2404" s="35" t="e">
        <f>IF(V2415="","",V2415)</f>
        <v>#N/A</v>
      </c>
      <c r="Y2404" s="19" t="e">
        <f>IF(X2404="","",(SUM(Y2393:Y2403)+1))</f>
        <v>#N/A</v>
      </c>
      <c r="Z2404" s="4"/>
      <c r="AA2404" s="4"/>
      <c r="AB2404" s="4">
        <f t="shared" si="91"/>
        <v>2048</v>
      </c>
      <c r="AC2404" s="4" t="e">
        <f>LOOKUP(AB2404,Y2393:Y2430,X2393:X2430)</f>
        <v>#N/A</v>
      </c>
      <c r="AD2404" s="33" t="e">
        <f aca="true" t="shared" si="92" ref="AD2404:AD2429">IF(AC2404=AC2403," ",AC2404)</f>
        <v>#N/A</v>
      </c>
    </row>
    <row r="2405" spans="2:30" ht="12.75">
      <c r="B2405" s="18" t="e">
        <f>LOOKUP(H2373,C2405:T2405,C2406:T2406)</f>
        <v>#N/A</v>
      </c>
      <c r="C2405" s="19">
        <v>10</v>
      </c>
      <c r="D2405" s="19">
        <v>20</v>
      </c>
      <c r="E2405" s="19">
        <v>30</v>
      </c>
      <c r="F2405" s="19">
        <v>40</v>
      </c>
      <c r="G2405" s="19">
        <v>50</v>
      </c>
      <c r="H2405" s="19">
        <v>60</v>
      </c>
      <c r="I2405" s="19">
        <v>70</v>
      </c>
      <c r="J2405" s="19">
        <v>80</v>
      </c>
      <c r="K2405" s="19">
        <v>90</v>
      </c>
      <c r="L2405" s="19">
        <v>100</v>
      </c>
      <c r="M2405" s="19">
        <v>110</v>
      </c>
      <c r="N2405" s="19">
        <v>120</v>
      </c>
      <c r="O2405" s="19">
        <v>130</v>
      </c>
      <c r="P2405" s="19">
        <v>140</v>
      </c>
      <c r="Q2405" s="19">
        <v>150</v>
      </c>
      <c r="R2405" s="19">
        <v>160</v>
      </c>
      <c r="S2405" s="19">
        <v>170</v>
      </c>
      <c r="T2405" s="19">
        <v>180</v>
      </c>
      <c r="U2405" s="19" t="s">
        <v>78</v>
      </c>
      <c r="V2405" s="7" t="e">
        <f t="shared" si="88"/>
        <v>#N/A</v>
      </c>
      <c r="W2405" s="4"/>
      <c r="X2405" s="35" t="e">
        <f>IF(V2417="","",V2417)</f>
        <v>#N/A</v>
      </c>
      <c r="Y2405" s="19" t="e">
        <f>IF(X2405="","",(SUM(Y2393:Y2404)+1))</f>
        <v>#N/A</v>
      </c>
      <c r="Z2405" s="4"/>
      <c r="AA2405" s="4"/>
      <c r="AB2405" s="4">
        <f t="shared" si="91"/>
        <v>4096</v>
      </c>
      <c r="AC2405" s="4" t="e">
        <f>LOOKUP(AB2405,Y2393:Y2430,X2393:X2430)</f>
        <v>#N/A</v>
      </c>
      <c r="AD2405" s="33" t="e">
        <f t="shared" si="92"/>
        <v>#N/A</v>
      </c>
    </row>
    <row r="2406" spans="2:30" ht="12.75">
      <c r="B2406" s="18"/>
      <c r="C2406" s="19">
        <v>0</v>
      </c>
      <c r="D2406" s="19">
        <v>0</v>
      </c>
      <c r="E2406" s="19">
        <v>30</v>
      </c>
      <c r="F2406" s="19">
        <v>40</v>
      </c>
      <c r="G2406" s="19">
        <v>0</v>
      </c>
      <c r="H2406" s="19">
        <v>0</v>
      </c>
      <c r="I2406" s="19">
        <v>0</v>
      </c>
      <c r="J2406" s="19">
        <v>0</v>
      </c>
      <c r="K2406" s="19">
        <v>0</v>
      </c>
      <c r="L2406" s="19">
        <v>0</v>
      </c>
      <c r="M2406" s="19">
        <v>0</v>
      </c>
      <c r="N2406" s="19">
        <v>0</v>
      </c>
      <c r="O2406" s="19">
        <v>0</v>
      </c>
      <c r="P2406" s="19">
        <v>0</v>
      </c>
      <c r="Q2406" s="19">
        <v>0</v>
      </c>
      <c r="R2406" s="19">
        <v>0</v>
      </c>
      <c r="S2406" s="19">
        <v>0</v>
      </c>
      <c r="T2406" s="19">
        <v>0</v>
      </c>
      <c r="U2406" s="19"/>
      <c r="V2406" s="7">
        <f t="shared" si="88"/>
      </c>
      <c r="W2406" s="4"/>
      <c r="X2406" s="35" t="e">
        <f>IF(V2419="","",V2419)</f>
        <v>#N/A</v>
      </c>
      <c r="Y2406" s="19" t="e">
        <f>IF(X2406="","",(SUM(Y2393:Y2405)+1))</f>
        <v>#N/A</v>
      </c>
      <c r="Z2406" s="4"/>
      <c r="AA2406" s="4"/>
      <c r="AB2406" s="4">
        <f t="shared" si="91"/>
        <v>8192</v>
      </c>
      <c r="AC2406" s="4" t="e">
        <f>LOOKUP(AB2406,Y2393:Y2430,X2393:X2430)</f>
        <v>#N/A</v>
      </c>
      <c r="AD2406" s="33" t="e">
        <f t="shared" si="92"/>
        <v>#N/A</v>
      </c>
    </row>
    <row r="2407" spans="2:30" ht="12.75">
      <c r="B2407" s="20" t="e">
        <f>LOOKUP(H2373,C2407:T2407,C2408:T2408)</f>
        <v>#N/A</v>
      </c>
      <c r="C2407" s="4">
        <v>10</v>
      </c>
      <c r="D2407" s="4">
        <v>20</v>
      </c>
      <c r="E2407" s="4">
        <v>30</v>
      </c>
      <c r="F2407" s="4">
        <v>40</v>
      </c>
      <c r="G2407" s="4">
        <v>50</v>
      </c>
      <c r="H2407" s="4">
        <v>60</v>
      </c>
      <c r="I2407" s="9">
        <v>70</v>
      </c>
      <c r="J2407" s="9">
        <v>80</v>
      </c>
      <c r="K2407" s="9">
        <v>90</v>
      </c>
      <c r="L2407" s="9">
        <v>100</v>
      </c>
      <c r="M2407" s="9">
        <v>110</v>
      </c>
      <c r="N2407" s="9">
        <v>120</v>
      </c>
      <c r="O2407" s="9">
        <v>130</v>
      </c>
      <c r="P2407" s="9">
        <v>140</v>
      </c>
      <c r="Q2407" s="9">
        <v>150</v>
      </c>
      <c r="R2407" s="9">
        <v>160</v>
      </c>
      <c r="S2407" s="9">
        <v>170</v>
      </c>
      <c r="T2407" s="9">
        <v>180</v>
      </c>
      <c r="U2407" s="4" t="s">
        <v>79</v>
      </c>
      <c r="V2407" s="7" t="e">
        <f t="shared" si="88"/>
        <v>#N/A</v>
      </c>
      <c r="W2407" s="4"/>
      <c r="X2407" s="35" t="e">
        <f>IF(V2421="","",V2421)</f>
        <v>#N/A</v>
      </c>
      <c r="Y2407" s="19" t="e">
        <f>IF(X2407="","",(SUM(Y2393:Y2406)+1))</f>
        <v>#N/A</v>
      </c>
      <c r="Z2407" s="4"/>
      <c r="AA2407" s="4"/>
      <c r="AB2407" s="4">
        <f t="shared" si="91"/>
        <v>16384</v>
      </c>
      <c r="AC2407" s="4" t="e">
        <f>LOOKUP(AB2407,Y2393:Y2430,X2393:X2430)</f>
        <v>#N/A</v>
      </c>
      <c r="AD2407" s="33" t="e">
        <f t="shared" si="92"/>
        <v>#N/A</v>
      </c>
    </row>
    <row r="2408" spans="2:30" ht="12.75">
      <c r="B2408" s="21"/>
      <c r="C2408" s="4">
        <v>0</v>
      </c>
      <c r="D2408" s="4">
        <v>20</v>
      </c>
      <c r="E2408" s="4">
        <v>30</v>
      </c>
      <c r="F2408" s="4">
        <v>40</v>
      </c>
      <c r="G2408" s="4">
        <v>0</v>
      </c>
      <c r="H2408" s="4">
        <v>0</v>
      </c>
      <c r="I2408" s="4">
        <v>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/>
      <c r="V2408" s="7">
        <f t="shared" si="88"/>
      </c>
      <c r="W2408" s="4"/>
      <c r="X2408" s="35" t="e">
        <f>IF(V2423="","",V2423)</f>
        <v>#N/A</v>
      </c>
      <c r="Y2408" s="19" t="e">
        <f>IF(X2408="","",(SUM(Y2393:Y2407)+1))</f>
        <v>#N/A</v>
      </c>
      <c r="Z2408" s="4"/>
      <c r="AA2408" s="4"/>
      <c r="AB2408" s="4">
        <f t="shared" si="91"/>
        <v>32768</v>
      </c>
      <c r="AC2408" s="4" t="e">
        <f>LOOKUP(AB2408,Y2393:Y2430,X2393:X2430)</f>
        <v>#N/A</v>
      </c>
      <c r="AD2408" s="33" t="e">
        <f t="shared" si="92"/>
        <v>#N/A</v>
      </c>
    </row>
    <row r="2409" spans="2:30" ht="12.75">
      <c r="B2409" s="18" t="e">
        <f>LOOKUP(H2373,C2409:T2409,C2410:T2410)</f>
        <v>#N/A</v>
      </c>
      <c r="C2409" s="19">
        <v>10</v>
      </c>
      <c r="D2409" s="19">
        <v>20</v>
      </c>
      <c r="E2409" s="19">
        <v>30</v>
      </c>
      <c r="F2409" s="19">
        <v>40</v>
      </c>
      <c r="G2409" s="19">
        <v>50</v>
      </c>
      <c r="H2409" s="19">
        <v>60</v>
      </c>
      <c r="I2409" s="19">
        <v>70</v>
      </c>
      <c r="J2409" s="19">
        <v>80</v>
      </c>
      <c r="K2409" s="19">
        <v>90</v>
      </c>
      <c r="L2409" s="19">
        <v>100</v>
      </c>
      <c r="M2409" s="19">
        <v>110</v>
      </c>
      <c r="N2409" s="19">
        <v>120</v>
      </c>
      <c r="O2409" s="19">
        <v>130</v>
      </c>
      <c r="P2409" s="19">
        <v>140</v>
      </c>
      <c r="Q2409" s="19">
        <v>150</v>
      </c>
      <c r="R2409" s="19">
        <v>160</v>
      </c>
      <c r="S2409" s="19">
        <v>170</v>
      </c>
      <c r="T2409" s="19">
        <v>180</v>
      </c>
      <c r="U2409" s="19" t="s">
        <v>80</v>
      </c>
      <c r="V2409" s="7" t="e">
        <f t="shared" si="88"/>
        <v>#N/A</v>
      </c>
      <c r="W2409" s="4"/>
      <c r="X2409" s="35" t="e">
        <f>IF(V2425="","",V2425)</f>
        <v>#N/A</v>
      </c>
      <c r="Y2409" s="19" t="e">
        <f>IF(X2409="","",(SUM(Y2393:Y2408)+1))</f>
        <v>#N/A</v>
      </c>
      <c r="Z2409" s="4"/>
      <c r="AA2409" s="4"/>
      <c r="AB2409" s="4">
        <f t="shared" si="91"/>
        <v>65536</v>
      </c>
      <c r="AC2409" s="4" t="e">
        <f>LOOKUP(AB2409,Y2393:Y2430,X2393:X2430)</f>
        <v>#N/A</v>
      </c>
      <c r="AD2409" s="33" t="e">
        <f t="shared" si="92"/>
        <v>#N/A</v>
      </c>
    </row>
    <row r="2410" spans="2:30" ht="12.75">
      <c r="B2410" s="18"/>
      <c r="C2410" s="19">
        <v>0</v>
      </c>
      <c r="D2410" s="19">
        <v>0</v>
      </c>
      <c r="E2410" s="19">
        <v>30</v>
      </c>
      <c r="F2410" s="19">
        <v>40</v>
      </c>
      <c r="G2410" s="19">
        <v>0</v>
      </c>
      <c r="H2410" s="19">
        <v>0</v>
      </c>
      <c r="I2410" s="19">
        <v>0</v>
      </c>
      <c r="J2410" s="19">
        <v>0</v>
      </c>
      <c r="K2410" s="19">
        <v>0</v>
      </c>
      <c r="L2410" s="19">
        <v>0</v>
      </c>
      <c r="M2410" s="19">
        <v>0</v>
      </c>
      <c r="N2410" s="19">
        <v>0</v>
      </c>
      <c r="O2410" s="19">
        <v>0</v>
      </c>
      <c r="P2410" s="19">
        <v>0</v>
      </c>
      <c r="Q2410" s="19">
        <v>0</v>
      </c>
      <c r="R2410" s="19">
        <v>0</v>
      </c>
      <c r="S2410" s="19">
        <v>0</v>
      </c>
      <c r="T2410" s="19">
        <v>0</v>
      </c>
      <c r="U2410" s="19"/>
      <c r="V2410" s="7">
        <f t="shared" si="88"/>
      </c>
      <c r="W2410" s="4"/>
      <c r="X2410" s="35" t="e">
        <f>IF(V2427="","",V2427)</f>
        <v>#N/A</v>
      </c>
      <c r="Y2410" s="19" t="e">
        <f>IF(X2410="","",(SUM(Y2393:Y2409)+1))</f>
        <v>#N/A</v>
      </c>
      <c r="Z2410" s="4"/>
      <c r="AA2410" s="4"/>
      <c r="AB2410" s="4">
        <f t="shared" si="91"/>
        <v>131072</v>
      </c>
      <c r="AC2410" s="4" t="e">
        <f>LOOKUP(AB2410,Y2393:Y2430,X2393:X2430)</f>
        <v>#N/A</v>
      </c>
      <c r="AD2410" s="33" t="e">
        <f t="shared" si="92"/>
        <v>#N/A</v>
      </c>
    </row>
    <row r="2411" spans="2:30" ht="12.75">
      <c r="B2411" s="20" t="e">
        <f>LOOKUP(H2373,C2411:T2411,C2412:T2412)</f>
        <v>#N/A</v>
      </c>
      <c r="C2411" s="4">
        <v>10</v>
      </c>
      <c r="D2411" s="4">
        <v>20</v>
      </c>
      <c r="E2411" s="4">
        <v>30</v>
      </c>
      <c r="F2411" s="4">
        <v>40</v>
      </c>
      <c r="G2411" s="4">
        <v>50</v>
      </c>
      <c r="H2411" s="4">
        <v>60</v>
      </c>
      <c r="I2411" s="9">
        <v>70</v>
      </c>
      <c r="J2411" s="9">
        <v>80</v>
      </c>
      <c r="K2411" s="9">
        <v>90</v>
      </c>
      <c r="L2411" s="9">
        <v>100</v>
      </c>
      <c r="M2411" s="9">
        <v>110</v>
      </c>
      <c r="N2411" s="9">
        <v>120</v>
      </c>
      <c r="O2411" s="9">
        <v>130</v>
      </c>
      <c r="P2411" s="9">
        <v>140</v>
      </c>
      <c r="Q2411" s="9">
        <v>150</v>
      </c>
      <c r="R2411" s="9">
        <v>160</v>
      </c>
      <c r="S2411" s="9">
        <v>170</v>
      </c>
      <c r="T2411" s="9">
        <v>180</v>
      </c>
      <c r="U2411" s="4" t="s">
        <v>81</v>
      </c>
      <c r="V2411" s="7" t="e">
        <f t="shared" si="88"/>
        <v>#N/A</v>
      </c>
      <c r="W2411" s="4"/>
      <c r="X2411" s="35" t="e">
        <f>IF(V2429="","",V2429)</f>
        <v>#N/A</v>
      </c>
      <c r="Y2411" s="19" t="e">
        <f>IF(X2411="","",(SUM(Y2393:Y2410)+1))</f>
        <v>#N/A</v>
      </c>
      <c r="Z2411" s="4"/>
      <c r="AA2411" s="4"/>
      <c r="AB2411" s="4">
        <f t="shared" si="91"/>
        <v>262144</v>
      </c>
      <c r="AC2411" s="4" t="e">
        <f>LOOKUP(AB2411,Y2393:Y2430,X2393:X2430)</f>
        <v>#N/A</v>
      </c>
      <c r="AD2411" s="33" t="e">
        <f t="shared" si="92"/>
        <v>#N/A</v>
      </c>
    </row>
    <row r="2412" spans="2:30" ht="12.75">
      <c r="B2412" s="21"/>
      <c r="C2412" s="4">
        <v>0</v>
      </c>
      <c r="D2412" s="4">
        <v>0</v>
      </c>
      <c r="E2412" s="4">
        <v>30</v>
      </c>
      <c r="F2412" s="4">
        <v>40</v>
      </c>
      <c r="G2412" s="4">
        <v>0</v>
      </c>
      <c r="H2412" s="4">
        <v>0</v>
      </c>
      <c r="I2412" s="4">
        <v>0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/>
      <c r="V2412" s="7">
        <f t="shared" si="88"/>
      </c>
      <c r="W2412" s="4"/>
      <c r="X2412" s="35" t="e">
        <f>IF(V2431="","",V2431)</f>
        <v>#N/A</v>
      </c>
      <c r="Y2412" s="19" t="e">
        <f>IF(X2412="","",(SUM(Y2393:Y2411)+1))</f>
        <v>#N/A</v>
      </c>
      <c r="Z2412" s="4"/>
      <c r="AA2412" s="4"/>
      <c r="AB2412" s="4">
        <f t="shared" si="91"/>
        <v>524288</v>
      </c>
      <c r="AC2412" s="4" t="e">
        <f>LOOKUP(AB2412,Y2393:Y2430,X2393:X2430)</f>
        <v>#N/A</v>
      </c>
      <c r="AD2412" s="33" t="e">
        <f t="shared" si="92"/>
        <v>#N/A</v>
      </c>
    </row>
    <row r="2413" spans="2:30" ht="12.75">
      <c r="B2413" s="18" t="e">
        <f>LOOKUP(H2373,C2413:T2413,C2414:T2414)</f>
        <v>#N/A</v>
      </c>
      <c r="C2413" s="19">
        <v>10</v>
      </c>
      <c r="D2413" s="19">
        <v>20</v>
      </c>
      <c r="E2413" s="19">
        <v>30</v>
      </c>
      <c r="F2413" s="19">
        <v>40</v>
      </c>
      <c r="G2413" s="19">
        <v>50</v>
      </c>
      <c r="H2413" s="19">
        <v>60</v>
      </c>
      <c r="I2413" s="19">
        <v>70</v>
      </c>
      <c r="J2413" s="19">
        <v>80</v>
      </c>
      <c r="K2413" s="19">
        <v>90</v>
      </c>
      <c r="L2413" s="19">
        <v>100</v>
      </c>
      <c r="M2413" s="19">
        <v>110</v>
      </c>
      <c r="N2413" s="19">
        <v>120</v>
      </c>
      <c r="O2413" s="19">
        <v>130</v>
      </c>
      <c r="P2413" s="19">
        <v>140</v>
      </c>
      <c r="Q2413" s="19">
        <v>150</v>
      </c>
      <c r="R2413" s="19">
        <v>160</v>
      </c>
      <c r="S2413" s="19">
        <v>170</v>
      </c>
      <c r="T2413" s="19">
        <v>180</v>
      </c>
      <c r="U2413" s="19" t="s">
        <v>98</v>
      </c>
      <c r="V2413" s="7" t="e">
        <f t="shared" si="88"/>
        <v>#N/A</v>
      </c>
      <c r="W2413" s="4"/>
      <c r="X2413" s="35" t="e">
        <f>IF(V2433="","",V2433)</f>
        <v>#N/A</v>
      </c>
      <c r="Y2413" s="19" t="e">
        <f>IF(X2413="","",(SUM(Y2393:Y2412)+1))</f>
        <v>#N/A</v>
      </c>
      <c r="Z2413" s="4"/>
      <c r="AA2413" s="4"/>
      <c r="AB2413" s="4">
        <f t="shared" si="91"/>
        <v>1048576</v>
      </c>
      <c r="AC2413" s="4" t="e">
        <f>LOOKUP(AB2413,Y2393:Y2430,X2393:X2430)</f>
        <v>#N/A</v>
      </c>
      <c r="AD2413" s="33" t="e">
        <f t="shared" si="92"/>
        <v>#N/A</v>
      </c>
    </row>
    <row r="2414" spans="2:30" ht="12.75">
      <c r="B2414" s="18"/>
      <c r="C2414" s="19">
        <v>0</v>
      </c>
      <c r="D2414" s="19">
        <v>0</v>
      </c>
      <c r="E2414" s="19">
        <v>0</v>
      </c>
      <c r="F2414" s="19">
        <v>0</v>
      </c>
      <c r="G2414" s="19">
        <v>50</v>
      </c>
      <c r="H2414" s="19">
        <v>60</v>
      </c>
      <c r="I2414" s="19">
        <v>0</v>
      </c>
      <c r="J2414" s="19">
        <v>0</v>
      </c>
      <c r="K2414" s="19">
        <v>0</v>
      </c>
      <c r="L2414" s="19">
        <v>0</v>
      </c>
      <c r="M2414" s="19">
        <v>0</v>
      </c>
      <c r="N2414" s="19">
        <v>0</v>
      </c>
      <c r="O2414" s="19">
        <v>0</v>
      </c>
      <c r="P2414" s="19">
        <v>0</v>
      </c>
      <c r="Q2414" s="19">
        <v>0</v>
      </c>
      <c r="R2414" s="19">
        <v>0</v>
      </c>
      <c r="S2414" s="19">
        <v>0</v>
      </c>
      <c r="T2414" s="19">
        <v>0</v>
      </c>
      <c r="U2414" s="19"/>
      <c r="V2414" s="7">
        <f t="shared" si="88"/>
      </c>
      <c r="W2414" s="4"/>
      <c r="X2414" s="35" t="e">
        <f>IF(V2435="","",V2435)</f>
        <v>#N/A</v>
      </c>
      <c r="Y2414" s="19" t="e">
        <f>IF(X2414="","",(SUM(Y2393:Y2413)+1))</f>
        <v>#N/A</v>
      </c>
      <c r="Z2414" s="4"/>
      <c r="AA2414" s="4"/>
      <c r="AB2414" s="4">
        <f t="shared" si="91"/>
        <v>2097152</v>
      </c>
      <c r="AC2414" s="4" t="e">
        <f>LOOKUP(AB2414,Y2393:Y2430,X2393:X2430)</f>
        <v>#N/A</v>
      </c>
      <c r="AD2414" s="33" t="e">
        <f t="shared" si="92"/>
        <v>#N/A</v>
      </c>
    </row>
    <row r="2415" spans="2:30" ht="12.75">
      <c r="B2415" s="20" t="e">
        <f>LOOKUP(H2373,C2415:T2415,C2416:T2416)</f>
        <v>#N/A</v>
      </c>
      <c r="C2415" s="4">
        <v>10</v>
      </c>
      <c r="D2415" s="4">
        <v>20</v>
      </c>
      <c r="E2415" s="4">
        <v>30</v>
      </c>
      <c r="F2415" s="4">
        <v>40</v>
      </c>
      <c r="G2415" s="4">
        <v>50</v>
      </c>
      <c r="H2415" s="4">
        <v>60</v>
      </c>
      <c r="I2415" s="9">
        <v>70</v>
      </c>
      <c r="J2415" s="9">
        <v>80</v>
      </c>
      <c r="K2415" s="9">
        <v>90</v>
      </c>
      <c r="L2415" s="9">
        <v>100</v>
      </c>
      <c r="M2415" s="9">
        <v>110</v>
      </c>
      <c r="N2415" s="9">
        <v>120</v>
      </c>
      <c r="O2415" s="9">
        <v>130</v>
      </c>
      <c r="P2415" s="9">
        <v>140</v>
      </c>
      <c r="Q2415" s="9">
        <v>150</v>
      </c>
      <c r="R2415" s="9">
        <v>160</v>
      </c>
      <c r="S2415" s="9">
        <v>170</v>
      </c>
      <c r="T2415" s="9">
        <v>180</v>
      </c>
      <c r="U2415" s="4" t="s">
        <v>99</v>
      </c>
      <c r="V2415" s="36" t="e">
        <f t="shared" si="88"/>
        <v>#N/A</v>
      </c>
      <c r="W2415" s="4"/>
      <c r="X2415" s="35" t="e">
        <f>IF(V2437="","",V2437)</f>
        <v>#N/A</v>
      </c>
      <c r="Y2415" s="19" t="e">
        <f>IF(X2415="","",(SUM(Y2393:Y2414)+1))</f>
        <v>#N/A</v>
      </c>
      <c r="Z2415" s="4"/>
      <c r="AA2415" s="4"/>
      <c r="AB2415" s="4">
        <f t="shared" si="91"/>
        <v>4194304</v>
      </c>
      <c r="AC2415" s="4" t="e">
        <f>LOOKUP(AB2415,Y2393:Y2430,X2393:X2430)</f>
        <v>#N/A</v>
      </c>
      <c r="AD2415" s="33" t="e">
        <f t="shared" si="92"/>
        <v>#N/A</v>
      </c>
    </row>
    <row r="2416" spans="2:30" ht="12.75">
      <c r="B2416" s="21"/>
      <c r="C2416" s="4">
        <v>0</v>
      </c>
      <c r="D2416" s="4">
        <v>0</v>
      </c>
      <c r="E2416" s="4">
        <v>0</v>
      </c>
      <c r="F2416" s="4">
        <v>0</v>
      </c>
      <c r="G2416" s="4">
        <v>50</v>
      </c>
      <c r="H2416" s="4">
        <v>60</v>
      </c>
      <c r="I2416" s="4">
        <v>0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/>
      <c r="V2416" s="7">
        <f t="shared" si="88"/>
      </c>
      <c r="W2416" s="4"/>
      <c r="X2416" s="35" t="e">
        <f>IF(V2439="","",V2439)</f>
        <v>#N/A</v>
      </c>
      <c r="Y2416" s="19" t="e">
        <f>IF(X2416="","",(SUM(Y2393:Y2415)+1))</f>
        <v>#N/A</v>
      </c>
      <c r="Z2416" s="4"/>
      <c r="AA2416" s="4"/>
      <c r="AB2416" s="4">
        <f t="shared" si="91"/>
        <v>8388608</v>
      </c>
      <c r="AC2416" s="4" t="e">
        <f>LOOKUP(AB2416,Y2393:Y2430,X2393:X2430)</f>
        <v>#N/A</v>
      </c>
      <c r="AD2416" s="33" t="e">
        <f t="shared" si="92"/>
        <v>#N/A</v>
      </c>
    </row>
    <row r="2417" spans="2:30" ht="12.75">
      <c r="B2417" s="18" t="e">
        <f>LOOKUP(H2373,C2417:T2417,C2418:T2418)</f>
        <v>#N/A</v>
      </c>
      <c r="C2417" s="22">
        <v>10</v>
      </c>
      <c r="D2417" s="22">
        <v>20</v>
      </c>
      <c r="E2417" s="22">
        <v>30</v>
      </c>
      <c r="F2417" s="22">
        <v>40</v>
      </c>
      <c r="G2417" s="22">
        <v>50</v>
      </c>
      <c r="H2417" s="22">
        <v>60</v>
      </c>
      <c r="I2417" s="22">
        <v>70</v>
      </c>
      <c r="J2417" s="22">
        <v>80</v>
      </c>
      <c r="K2417" s="22">
        <v>90</v>
      </c>
      <c r="L2417" s="22">
        <v>100</v>
      </c>
      <c r="M2417" s="22">
        <v>110</v>
      </c>
      <c r="N2417" s="22">
        <v>120</v>
      </c>
      <c r="O2417" s="22">
        <v>130</v>
      </c>
      <c r="P2417" s="22">
        <v>140</v>
      </c>
      <c r="Q2417" s="22">
        <v>150</v>
      </c>
      <c r="R2417" s="22">
        <v>160</v>
      </c>
      <c r="S2417" s="22">
        <v>170</v>
      </c>
      <c r="T2417" s="22">
        <v>180</v>
      </c>
      <c r="U2417" s="22" t="s">
        <v>0</v>
      </c>
      <c r="V2417" s="7" t="e">
        <f t="shared" si="88"/>
        <v>#N/A</v>
      </c>
      <c r="W2417" s="4"/>
      <c r="X2417" s="35" t="e">
        <f>IF(V2441="","",V2441)</f>
        <v>#N/A</v>
      </c>
      <c r="Y2417" s="19" t="e">
        <f>IF(X2417="","",(SUM(Y2393:Y2416)+1))</f>
        <v>#N/A</v>
      </c>
      <c r="Z2417" s="4"/>
      <c r="AA2417" s="4"/>
      <c r="AB2417" s="4">
        <f t="shared" si="91"/>
        <v>16777216</v>
      </c>
      <c r="AC2417" s="4" t="e">
        <f>LOOKUP(AB2417,Y2393:Y2430,X2393:X2430)</f>
        <v>#N/A</v>
      </c>
      <c r="AD2417" s="33" t="e">
        <f t="shared" si="92"/>
        <v>#N/A</v>
      </c>
    </row>
    <row r="2418" spans="2:30" ht="12.75">
      <c r="B2418" s="18"/>
      <c r="C2418" s="22">
        <v>0</v>
      </c>
      <c r="D2418" s="22">
        <v>0</v>
      </c>
      <c r="E2418" s="22">
        <v>0</v>
      </c>
      <c r="F2418" s="22">
        <v>0</v>
      </c>
      <c r="G2418" s="22">
        <v>0</v>
      </c>
      <c r="H2418" s="22">
        <v>0</v>
      </c>
      <c r="I2418" s="22">
        <v>0</v>
      </c>
      <c r="J2418" s="22">
        <v>0</v>
      </c>
      <c r="K2418" s="22">
        <v>0</v>
      </c>
      <c r="L2418" s="22">
        <v>0</v>
      </c>
      <c r="M2418" s="22">
        <v>0</v>
      </c>
      <c r="N2418" s="22">
        <v>0</v>
      </c>
      <c r="O2418" s="22">
        <v>0</v>
      </c>
      <c r="P2418" s="22">
        <v>0</v>
      </c>
      <c r="Q2418" s="22">
        <v>0</v>
      </c>
      <c r="R2418" s="22">
        <v>0</v>
      </c>
      <c r="S2418" s="22">
        <v>0</v>
      </c>
      <c r="T2418" s="22">
        <v>0</v>
      </c>
      <c r="U2418" s="22"/>
      <c r="V2418" s="7">
        <f t="shared" si="88"/>
      </c>
      <c r="W2418" s="4"/>
      <c r="X2418" s="35" t="e">
        <f>IF(V2443="","",V2443)</f>
        <v>#N/A</v>
      </c>
      <c r="Y2418" s="19" t="e">
        <f>IF(X2418="","",(SUM(Y2393:Y2417)+1))</f>
        <v>#N/A</v>
      </c>
      <c r="Z2418" s="4"/>
      <c r="AA2418" s="4"/>
      <c r="AB2418" s="4">
        <f t="shared" si="91"/>
        <v>33554432</v>
      </c>
      <c r="AC2418" s="4" t="e">
        <f>LOOKUP(AB2418,Y2393:Y2430,X2393:X2430)</f>
        <v>#N/A</v>
      </c>
      <c r="AD2418" s="33" t="e">
        <f t="shared" si="92"/>
        <v>#N/A</v>
      </c>
    </row>
    <row r="2419" spans="2:30" ht="12.75">
      <c r="B2419" s="20" t="e">
        <f>LOOKUP(H2373,C2419:T2419,C2420:T2420)</f>
        <v>#N/A</v>
      </c>
      <c r="C2419" s="16">
        <v>10</v>
      </c>
      <c r="D2419" s="16">
        <v>20</v>
      </c>
      <c r="E2419" s="16">
        <v>30</v>
      </c>
      <c r="F2419" s="16">
        <v>40</v>
      </c>
      <c r="G2419" s="16">
        <v>50</v>
      </c>
      <c r="H2419" s="16">
        <v>60</v>
      </c>
      <c r="I2419" s="23">
        <v>70</v>
      </c>
      <c r="J2419" s="23">
        <v>80</v>
      </c>
      <c r="K2419" s="23">
        <v>90</v>
      </c>
      <c r="L2419" s="23">
        <v>100</v>
      </c>
      <c r="M2419" s="23">
        <v>110</v>
      </c>
      <c r="N2419" s="23">
        <v>120</v>
      </c>
      <c r="O2419" s="23">
        <v>130</v>
      </c>
      <c r="P2419" s="23">
        <v>140</v>
      </c>
      <c r="Q2419" s="23">
        <v>150</v>
      </c>
      <c r="R2419" s="23">
        <v>160</v>
      </c>
      <c r="S2419" s="23">
        <v>170</v>
      </c>
      <c r="T2419" s="23">
        <v>180</v>
      </c>
      <c r="U2419" s="16" t="s">
        <v>1</v>
      </c>
      <c r="V2419" s="7" t="e">
        <f t="shared" si="88"/>
        <v>#N/A</v>
      </c>
      <c r="W2419" s="4"/>
      <c r="X2419" s="35" t="e">
        <f>IF(V2445="","",V2445)</f>
        <v>#N/A</v>
      </c>
      <c r="Y2419" s="19" t="e">
        <f>IF(X2419="","",(SUM(Y2393:Y2418)+1))</f>
        <v>#N/A</v>
      </c>
      <c r="Z2419" s="4"/>
      <c r="AA2419" s="4"/>
      <c r="AB2419" s="4">
        <f t="shared" si="91"/>
        <v>67108864</v>
      </c>
      <c r="AC2419" s="4" t="e">
        <f>LOOKUP(AB2419,Y2393:Y2430,X2393:X2430)</f>
        <v>#N/A</v>
      </c>
      <c r="AD2419" s="33" t="e">
        <f t="shared" si="92"/>
        <v>#N/A</v>
      </c>
    </row>
    <row r="2420" spans="2:30" ht="12.75">
      <c r="B2420" s="21"/>
      <c r="C2420" s="16">
        <v>0</v>
      </c>
      <c r="D2420" s="16">
        <v>0</v>
      </c>
      <c r="E2420" s="16">
        <v>0</v>
      </c>
      <c r="F2420" s="16">
        <v>0</v>
      </c>
      <c r="G2420" s="16">
        <v>0</v>
      </c>
      <c r="H2420" s="16">
        <v>0</v>
      </c>
      <c r="I2420" s="16">
        <v>0</v>
      </c>
      <c r="J2420" s="16">
        <v>0</v>
      </c>
      <c r="K2420" s="16">
        <v>0</v>
      </c>
      <c r="L2420" s="16">
        <v>0</v>
      </c>
      <c r="M2420" s="16">
        <v>0</v>
      </c>
      <c r="N2420" s="16">
        <v>0</v>
      </c>
      <c r="O2420" s="16">
        <v>0</v>
      </c>
      <c r="P2420" s="16">
        <v>0</v>
      </c>
      <c r="Q2420" s="16">
        <v>0</v>
      </c>
      <c r="R2420" s="16">
        <v>0</v>
      </c>
      <c r="S2420" s="16">
        <v>0</v>
      </c>
      <c r="T2420" s="16">
        <v>0</v>
      </c>
      <c r="U2420" s="16"/>
      <c r="V2420" s="7">
        <f t="shared" si="88"/>
      </c>
      <c r="W2420" s="4"/>
      <c r="X2420" s="35" t="e">
        <f>IF(V2447="","",V2447)</f>
        <v>#N/A</v>
      </c>
      <c r="Y2420" s="19" t="e">
        <f>IF(X2420="","",(SUM(Y2393:Y2419)+1))</f>
        <v>#N/A</v>
      </c>
      <c r="Z2420" s="4"/>
      <c r="AA2420" s="4"/>
      <c r="AB2420" s="4">
        <f t="shared" si="91"/>
        <v>134217728</v>
      </c>
      <c r="AC2420" s="4" t="e">
        <f>LOOKUP(AB2420,Y2393:Y2430,X2393:X2430)</f>
        <v>#N/A</v>
      </c>
      <c r="AD2420" s="33" t="e">
        <f t="shared" si="92"/>
        <v>#N/A</v>
      </c>
    </row>
    <row r="2421" spans="2:30" ht="12.75">
      <c r="B2421" s="18" t="e">
        <f>LOOKUP(H2373,C2421:T2421,C2422:T2422)</f>
        <v>#N/A</v>
      </c>
      <c r="C2421" s="22">
        <v>10</v>
      </c>
      <c r="D2421" s="22">
        <v>20</v>
      </c>
      <c r="E2421" s="22">
        <v>30</v>
      </c>
      <c r="F2421" s="22">
        <v>40</v>
      </c>
      <c r="G2421" s="22">
        <v>50</v>
      </c>
      <c r="H2421" s="22">
        <v>60</v>
      </c>
      <c r="I2421" s="22">
        <v>70</v>
      </c>
      <c r="J2421" s="22">
        <v>80</v>
      </c>
      <c r="K2421" s="22">
        <v>90</v>
      </c>
      <c r="L2421" s="22">
        <v>100</v>
      </c>
      <c r="M2421" s="22">
        <v>110</v>
      </c>
      <c r="N2421" s="22">
        <v>120</v>
      </c>
      <c r="O2421" s="22">
        <v>130</v>
      </c>
      <c r="P2421" s="22">
        <v>140</v>
      </c>
      <c r="Q2421" s="22">
        <v>150</v>
      </c>
      <c r="R2421" s="22">
        <v>160</v>
      </c>
      <c r="S2421" s="22">
        <v>170</v>
      </c>
      <c r="T2421" s="22">
        <v>180</v>
      </c>
      <c r="U2421" s="22" t="s">
        <v>2</v>
      </c>
      <c r="V2421" s="7" t="e">
        <f t="shared" si="88"/>
        <v>#N/A</v>
      </c>
      <c r="W2421" s="4"/>
      <c r="X2421" s="35" t="e">
        <f>IF(V2449="","",V2449)</f>
        <v>#N/A</v>
      </c>
      <c r="Y2421" s="19" t="e">
        <f>IF(X2421="","",(SUM(Y2393:Y2420)+1))</f>
        <v>#N/A</v>
      </c>
      <c r="Z2421" s="4"/>
      <c r="AA2421" s="4"/>
      <c r="AB2421" s="4">
        <f t="shared" si="91"/>
        <v>268435456</v>
      </c>
      <c r="AC2421" s="4" t="e">
        <f>LOOKUP(AB2421,Y2393:Y2430,X2393:X2430)</f>
        <v>#N/A</v>
      </c>
      <c r="AD2421" s="33" t="e">
        <f t="shared" si="92"/>
        <v>#N/A</v>
      </c>
    </row>
    <row r="2422" spans="2:30" ht="12.75">
      <c r="B2422" s="18"/>
      <c r="C2422" s="22">
        <v>0</v>
      </c>
      <c r="D2422" s="22">
        <v>0</v>
      </c>
      <c r="E2422" s="22">
        <v>0</v>
      </c>
      <c r="F2422" s="22">
        <v>0</v>
      </c>
      <c r="G2422" s="22">
        <v>0</v>
      </c>
      <c r="H2422" s="22">
        <v>0</v>
      </c>
      <c r="I2422" s="22">
        <v>0</v>
      </c>
      <c r="J2422" s="22">
        <v>0</v>
      </c>
      <c r="K2422" s="22">
        <v>0</v>
      </c>
      <c r="L2422" s="22">
        <v>0</v>
      </c>
      <c r="M2422" s="22">
        <v>0</v>
      </c>
      <c r="N2422" s="22">
        <v>0</v>
      </c>
      <c r="O2422" s="22">
        <v>0</v>
      </c>
      <c r="P2422" s="22">
        <v>0</v>
      </c>
      <c r="Q2422" s="22">
        <v>0</v>
      </c>
      <c r="R2422" s="22">
        <v>0</v>
      </c>
      <c r="S2422" s="22">
        <v>0</v>
      </c>
      <c r="T2422" s="22">
        <v>0</v>
      </c>
      <c r="U2422" s="22"/>
      <c r="V2422" s="7">
        <f t="shared" si="88"/>
      </c>
      <c r="W2422" s="4"/>
      <c r="X2422" s="35" t="e">
        <f>IF(V2451="","",V2451)</f>
        <v>#N/A</v>
      </c>
      <c r="Y2422" s="19" t="e">
        <f>IF(X2422="","",(SUM(Y2393:Y2421)+1))</f>
        <v>#N/A</v>
      </c>
      <c r="Z2422" s="4"/>
      <c r="AA2422" s="4"/>
      <c r="AB2422" s="4">
        <f t="shared" si="91"/>
        <v>536870912</v>
      </c>
      <c r="AC2422" s="4" t="e">
        <f>LOOKUP(AB2422,Y2393:Y2430,X2393:X2430)</f>
        <v>#N/A</v>
      </c>
      <c r="AD2422" s="33" t="e">
        <f t="shared" si="92"/>
        <v>#N/A</v>
      </c>
    </row>
    <row r="2423" spans="2:30" ht="12.75">
      <c r="B2423" s="20" t="e">
        <f>LOOKUP(H2373,C2423:T2423,C2424:T2424)</f>
        <v>#N/A</v>
      </c>
      <c r="C2423" s="16">
        <v>10</v>
      </c>
      <c r="D2423" s="16">
        <v>20</v>
      </c>
      <c r="E2423" s="16">
        <v>30</v>
      </c>
      <c r="F2423" s="16">
        <v>40</v>
      </c>
      <c r="G2423" s="16">
        <v>50</v>
      </c>
      <c r="H2423" s="16">
        <v>60</v>
      </c>
      <c r="I2423" s="23">
        <v>70</v>
      </c>
      <c r="J2423" s="23">
        <v>80</v>
      </c>
      <c r="K2423" s="23">
        <v>90</v>
      </c>
      <c r="L2423" s="23">
        <v>100</v>
      </c>
      <c r="M2423" s="23">
        <v>110</v>
      </c>
      <c r="N2423" s="23">
        <v>120</v>
      </c>
      <c r="O2423" s="23">
        <v>130</v>
      </c>
      <c r="P2423" s="23">
        <v>140</v>
      </c>
      <c r="Q2423" s="23">
        <v>150</v>
      </c>
      <c r="R2423" s="23">
        <v>160</v>
      </c>
      <c r="S2423" s="23">
        <v>170</v>
      </c>
      <c r="T2423" s="23">
        <v>180</v>
      </c>
      <c r="U2423" s="16" t="s">
        <v>3</v>
      </c>
      <c r="V2423" s="7" t="e">
        <f t="shared" si="88"/>
        <v>#N/A</v>
      </c>
      <c r="W2423" s="4"/>
      <c r="X2423" s="35" t="e">
        <f>IF(V2453="","",V2453)</f>
        <v>#N/A</v>
      </c>
      <c r="Y2423" s="19" t="e">
        <f>IF(X2423="","",(SUM(Y2393:Y2422)+1))</f>
        <v>#N/A</v>
      </c>
      <c r="Z2423" s="4"/>
      <c r="AA2423" s="4"/>
      <c r="AB2423" s="4">
        <f t="shared" si="91"/>
        <v>1073741824</v>
      </c>
      <c r="AC2423" s="4" t="e">
        <f>LOOKUP(AB2423,Y2393:Y2430,X2393:X2430)</f>
        <v>#N/A</v>
      </c>
      <c r="AD2423" s="33" t="e">
        <f>IF(AC2423=AC2422," ",AC2423)</f>
        <v>#N/A</v>
      </c>
    </row>
    <row r="2424" spans="2:30" ht="12.75">
      <c r="B2424" s="21"/>
      <c r="C2424" s="16">
        <v>0</v>
      </c>
      <c r="D2424" s="16">
        <v>0</v>
      </c>
      <c r="E2424" s="16">
        <v>0</v>
      </c>
      <c r="F2424" s="16">
        <v>0</v>
      </c>
      <c r="G2424" s="16">
        <v>0</v>
      </c>
      <c r="H2424" s="16">
        <v>0</v>
      </c>
      <c r="I2424" s="16">
        <v>0</v>
      </c>
      <c r="J2424" s="16">
        <v>0</v>
      </c>
      <c r="K2424" s="16">
        <v>0</v>
      </c>
      <c r="L2424" s="16">
        <v>0</v>
      </c>
      <c r="M2424" s="16">
        <v>0</v>
      </c>
      <c r="N2424" s="16">
        <v>0</v>
      </c>
      <c r="O2424" s="16">
        <v>0</v>
      </c>
      <c r="P2424" s="16">
        <v>0</v>
      </c>
      <c r="Q2424" s="16">
        <v>0</v>
      </c>
      <c r="R2424" s="16">
        <v>0</v>
      </c>
      <c r="S2424" s="16">
        <v>0</v>
      </c>
      <c r="T2424" s="16">
        <v>0</v>
      </c>
      <c r="U2424" s="16"/>
      <c r="V2424" s="7">
        <f t="shared" si="88"/>
      </c>
      <c r="W2424" s="4"/>
      <c r="X2424" s="35" t="e">
        <f>IF(V2455="","",V2455)</f>
        <v>#N/A</v>
      </c>
      <c r="Y2424" s="19" t="e">
        <f>IF(X2424="","",(SUM(Y2393:Y2423)+1))</f>
        <v>#N/A</v>
      </c>
      <c r="Z2424" s="4"/>
      <c r="AA2424" s="4"/>
      <c r="AB2424" s="4">
        <f t="shared" si="91"/>
        <v>2147483648</v>
      </c>
      <c r="AC2424" s="4" t="e">
        <f>LOOKUP(AB2424,Y2393:Y2430,X2393:X2430)</f>
        <v>#N/A</v>
      </c>
      <c r="AD2424" s="33" t="e">
        <f t="shared" si="92"/>
        <v>#N/A</v>
      </c>
    </row>
    <row r="2425" spans="2:30" ht="12.75">
      <c r="B2425" s="18" t="e">
        <f>LOOKUP(H2373,C2425:T2425,C2426:T2426)</f>
        <v>#N/A</v>
      </c>
      <c r="C2425" s="22">
        <v>10</v>
      </c>
      <c r="D2425" s="22">
        <v>20</v>
      </c>
      <c r="E2425" s="22">
        <v>30</v>
      </c>
      <c r="F2425" s="22">
        <v>40</v>
      </c>
      <c r="G2425" s="22">
        <v>50</v>
      </c>
      <c r="H2425" s="22">
        <v>60</v>
      </c>
      <c r="I2425" s="22">
        <v>70</v>
      </c>
      <c r="J2425" s="22">
        <v>80</v>
      </c>
      <c r="K2425" s="22">
        <v>90</v>
      </c>
      <c r="L2425" s="22">
        <v>100</v>
      </c>
      <c r="M2425" s="22">
        <v>110</v>
      </c>
      <c r="N2425" s="22">
        <v>120</v>
      </c>
      <c r="O2425" s="22">
        <v>130</v>
      </c>
      <c r="P2425" s="22">
        <v>140</v>
      </c>
      <c r="Q2425" s="22">
        <v>150</v>
      </c>
      <c r="R2425" s="22">
        <v>160</v>
      </c>
      <c r="S2425" s="22">
        <v>170</v>
      </c>
      <c r="T2425" s="22">
        <v>180</v>
      </c>
      <c r="U2425" s="22" t="s">
        <v>18</v>
      </c>
      <c r="V2425" s="7" t="e">
        <f t="shared" si="88"/>
        <v>#N/A</v>
      </c>
      <c r="W2425" s="4"/>
      <c r="X2425" s="35" t="e">
        <f>IF(V2457="","",V2457)</f>
        <v>#N/A</v>
      </c>
      <c r="Y2425" s="19" t="e">
        <f>IF(X2425="","",(SUM(Y2393:Y2424)+1))</f>
        <v>#N/A</v>
      </c>
      <c r="Z2425" s="4"/>
      <c r="AA2425" s="4"/>
      <c r="AB2425" s="4">
        <f t="shared" si="91"/>
        <v>4294967296</v>
      </c>
      <c r="AC2425" s="4" t="e">
        <f>LOOKUP(AB2425,Y2393:Y2430,X2393:X2430)</f>
        <v>#N/A</v>
      </c>
      <c r="AD2425" s="33" t="e">
        <f t="shared" si="92"/>
        <v>#N/A</v>
      </c>
    </row>
    <row r="2426" spans="2:30" ht="12.75">
      <c r="B2426" s="18"/>
      <c r="C2426" s="22">
        <v>0</v>
      </c>
      <c r="D2426" s="22">
        <v>0</v>
      </c>
      <c r="E2426" s="22">
        <v>0</v>
      </c>
      <c r="F2426" s="22">
        <v>0</v>
      </c>
      <c r="G2426" s="22">
        <v>0</v>
      </c>
      <c r="H2426" s="22">
        <v>0</v>
      </c>
      <c r="I2426" s="22">
        <v>0</v>
      </c>
      <c r="J2426" s="22">
        <v>0</v>
      </c>
      <c r="K2426" s="22">
        <v>0</v>
      </c>
      <c r="L2426" s="22">
        <v>0</v>
      </c>
      <c r="M2426" s="22">
        <v>0</v>
      </c>
      <c r="N2426" s="22">
        <v>0</v>
      </c>
      <c r="O2426" s="22">
        <v>0</v>
      </c>
      <c r="P2426" s="22">
        <v>0</v>
      </c>
      <c r="Q2426" s="22">
        <v>0</v>
      </c>
      <c r="R2426" s="22">
        <v>0</v>
      </c>
      <c r="S2426" s="22">
        <v>0</v>
      </c>
      <c r="T2426" s="22">
        <v>0</v>
      </c>
      <c r="U2426" s="22"/>
      <c r="V2426" s="7">
        <f t="shared" si="88"/>
      </c>
      <c r="W2426" s="4"/>
      <c r="X2426" s="35" t="e">
        <f>IF(V2459="","",V2459)</f>
        <v>#N/A</v>
      </c>
      <c r="Y2426" s="19" t="e">
        <f>IF(X2426="","",(SUM(Y2393:Y2425)+1))</f>
        <v>#N/A</v>
      </c>
      <c r="Z2426" s="4"/>
      <c r="AA2426" s="4"/>
      <c r="AB2426" s="4">
        <f t="shared" si="91"/>
        <v>8589934592</v>
      </c>
      <c r="AC2426" s="4" t="e">
        <f>LOOKUP(AB2426,Y2393:Y2430,X2393:X2430)</f>
        <v>#N/A</v>
      </c>
      <c r="AD2426" s="33" t="e">
        <f t="shared" si="92"/>
        <v>#N/A</v>
      </c>
    </row>
    <row r="2427" spans="2:30" ht="12.75">
      <c r="B2427" s="20" t="e">
        <f>LOOKUP(H2373,C2427:T2427,C2428:T2428)</f>
        <v>#N/A</v>
      </c>
      <c r="C2427" s="16">
        <v>10</v>
      </c>
      <c r="D2427" s="16">
        <v>20</v>
      </c>
      <c r="E2427" s="16">
        <v>30</v>
      </c>
      <c r="F2427" s="16">
        <v>40</v>
      </c>
      <c r="G2427" s="16">
        <v>50</v>
      </c>
      <c r="H2427" s="16">
        <v>60</v>
      </c>
      <c r="I2427" s="23">
        <v>70</v>
      </c>
      <c r="J2427" s="23">
        <v>80</v>
      </c>
      <c r="K2427" s="23">
        <v>90</v>
      </c>
      <c r="L2427" s="23">
        <v>100</v>
      </c>
      <c r="M2427" s="23">
        <v>110</v>
      </c>
      <c r="N2427" s="23">
        <v>120</v>
      </c>
      <c r="O2427" s="23">
        <v>130</v>
      </c>
      <c r="P2427" s="23">
        <v>140</v>
      </c>
      <c r="Q2427" s="23">
        <v>150</v>
      </c>
      <c r="R2427" s="23">
        <v>160</v>
      </c>
      <c r="S2427" s="23">
        <v>170</v>
      </c>
      <c r="T2427" s="23">
        <v>180</v>
      </c>
      <c r="U2427" s="16" t="s">
        <v>19</v>
      </c>
      <c r="V2427" s="7" t="e">
        <f t="shared" si="88"/>
        <v>#N/A</v>
      </c>
      <c r="W2427" s="4"/>
      <c r="X2427" s="35" t="e">
        <f>IF(V2461="","",V2461)</f>
        <v>#N/A</v>
      </c>
      <c r="Y2427" s="19" t="e">
        <f>IF(X2427="","",(SUM(Y2393:Y2426)+1))</f>
        <v>#N/A</v>
      </c>
      <c r="Z2427" s="4"/>
      <c r="AA2427" s="4"/>
      <c r="AB2427" s="4">
        <f t="shared" si="91"/>
        <v>17179869184</v>
      </c>
      <c r="AC2427" s="4" t="e">
        <f>LOOKUP(AB2427,Y2393:Y2430,X2393:X2430)</f>
        <v>#N/A</v>
      </c>
      <c r="AD2427" s="33" t="e">
        <f t="shared" si="92"/>
        <v>#N/A</v>
      </c>
    </row>
    <row r="2428" spans="2:30" ht="12.75">
      <c r="B2428" s="21"/>
      <c r="C2428" s="16">
        <v>0</v>
      </c>
      <c r="D2428" s="16">
        <v>0</v>
      </c>
      <c r="E2428" s="16">
        <v>0</v>
      </c>
      <c r="F2428" s="16">
        <v>0</v>
      </c>
      <c r="G2428" s="16">
        <v>0</v>
      </c>
      <c r="H2428" s="16">
        <v>0</v>
      </c>
      <c r="I2428" s="16">
        <v>0</v>
      </c>
      <c r="J2428" s="16">
        <v>0</v>
      </c>
      <c r="K2428" s="16">
        <v>0</v>
      </c>
      <c r="L2428" s="16">
        <v>0</v>
      </c>
      <c r="M2428" s="16">
        <v>0</v>
      </c>
      <c r="N2428" s="16">
        <v>0</v>
      </c>
      <c r="O2428" s="16">
        <v>0</v>
      </c>
      <c r="P2428" s="16">
        <v>0</v>
      </c>
      <c r="Q2428" s="16">
        <v>0</v>
      </c>
      <c r="R2428" s="16">
        <v>0</v>
      </c>
      <c r="S2428" s="16">
        <v>0</v>
      </c>
      <c r="T2428" s="16">
        <v>0</v>
      </c>
      <c r="U2428" s="16"/>
      <c r="V2428" s="7">
        <f t="shared" si="88"/>
      </c>
      <c r="W2428" s="4"/>
      <c r="X2428" s="35" t="e">
        <f>IF(V2463="","",V2463)</f>
        <v>#N/A</v>
      </c>
      <c r="Y2428" s="19" t="e">
        <f>IF(X2428="","",(SUM(Y2393:Y2427)+1))</f>
        <v>#N/A</v>
      </c>
      <c r="Z2428" s="4"/>
      <c r="AA2428" s="4"/>
      <c r="AB2428" s="4">
        <f t="shared" si="91"/>
        <v>34359738368</v>
      </c>
      <c r="AC2428" s="4" t="e">
        <f>LOOKUP(AB2428,Y2393:Y2430,X2393:X2430)</f>
        <v>#N/A</v>
      </c>
      <c r="AD2428" s="33" t="e">
        <f t="shared" si="92"/>
        <v>#N/A</v>
      </c>
    </row>
    <row r="2429" spans="2:30" ht="12.75">
      <c r="B2429" s="18" t="e">
        <f>LOOKUP(H2373,C2429:T2429,C2430:T2430)</f>
        <v>#N/A</v>
      </c>
      <c r="C2429" s="22">
        <v>10</v>
      </c>
      <c r="D2429" s="22">
        <v>20</v>
      </c>
      <c r="E2429" s="22">
        <v>30</v>
      </c>
      <c r="F2429" s="22">
        <v>40</v>
      </c>
      <c r="G2429" s="22">
        <v>50</v>
      </c>
      <c r="H2429" s="22">
        <v>60</v>
      </c>
      <c r="I2429" s="22">
        <v>70</v>
      </c>
      <c r="J2429" s="22">
        <v>80</v>
      </c>
      <c r="K2429" s="22">
        <v>90</v>
      </c>
      <c r="L2429" s="22">
        <v>100</v>
      </c>
      <c r="M2429" s="22">
        <v>110</v>
      </c>
      <c r="N2429" s="22">
        <v>120</v>
      </c>
      <c r="O2429" s="22">
        <v>130</v>
      </c>
      <c r="P2429" s="22">
        <v>140</v>
      </c>
      <c r="Q2429" s="22">
        <v>150</v>
      </c>
      <c r="R2429" s="22">
        <v>160</v>
      </c>
      <c r="S2429" s="22">
        <v>170</v>
      </c>
      <c r="T2429" s="22">
        <v>180</v>
      </c>
      <c r="U2429" s="22" t="s">
        <v>20</v>
      </c>
      <c r="V2429" s="7" t="e">
        <f t="shared" si="88"/>
        <v>#N/A</v>
      </c>
      <c r="W2429" s="4"/>
      <c r="X2429" s="35" t="e">
        <f>IF(V2465="","",V2465)</f>
        <v>#N/A</v>
      </c>
      <c r="Y2429" s="19" t="e">
        <f>IF(X2429="","",(SUM(Y2393:Y2428)+1))</f>
        <v>#N/A</v>
      </c>
      <c r="Z2429" s="4"/>
      <c r="AA2429" s="4"/>
      <c r="AB2429" s="4">
        <f t="shared" si="91"/>
        <v>68719476736</v>
      </c>
      <c r="AC2429" s="4" t="e">
        <f>LOOKUP(AB2429,Y2393:Y2430,X2393:X2430)</f>
        <v>#N/A</v>
      </c>
      <c r="AD2429" s="33" t="e">
        <f t="shared" si="92"/>
        <v>#N/A</v>
      </c>
    </row>
    <row r="2430" spans="2:30" ht="13.5" thickBot="1">
      <c r="B2430" s="18"/>
      <c r="C2430" s="22">
        <v>0</v>
      </c>
      <c r="D2430" s="22">
        <v>0</v>
      </c>
      <c r="E2430" s="22">
        <v>0</v>
      </c>
      <c r="F2430" s="22">
        <v>0</v>
      </c>
      <c r="G2430" s="22">
        <v>0</v>
      </c>
      <c r="H2430" s="22">
        <v>0</v>
      </c>
      <c r="I2430" s="22">
        <v>0</v>
      </c>
      <c r="J2430" s="22">
        <v>0</v>
      </c>
      <c r="K2430" s="22">
        <v>0</v>
      </c>
      <c r="L2430" s="22">
        <v>0</v>
      </c>
      <c r="M2430" s="22">
        <v>0</v>
      </c>
      <c r="N2430" s="22">
        <v>0</v>
      </c>
      <c r="O2430" s="22">
        <v>0</v>
      </c>
      <c r="P2430" s="22">
        <v>0</v>
      </c>
      <c r="Q2430" s="22">
        <v>0</v>
      </c>
      <c r="R2430" s="22">
        <v>0</v>
      </c>
      <c r="S2430" s="22">
        <v>0</v>
      </c>
      <c r="T2430" s="22">
        <v>0</v>
      </c>
      <c r="U2430" s="22"/>
      <c r="V2430" s="7">
        <f t="shared" si="88"/>
      </c>
      <c r="W2430" s="4"/>
      <c r="X2430" s="35" t="e">
        <f>IF(V2467="","",V2467)</f>
        <v>#N/A</v>
      </c>
      <c r="Y2430" s="19" t="e">
        <f>IF(X2430="","",(SUM(Y2393:Y2429)+1))</f>
        <v>#N/A</v>
      </c>
      <c r="Z2430" s="4"/>
      <c r="AA2430" s="4"/>
      <c r="AB2430" s="4">
        <f t="shared" si="91"/>
        <v>137438953472</v>
      </c>
      <c r="AC2430" s="4" t="e">
        <f>LOOKUP(AB2430,Y2393:Y2430,X2393:X2430)</f>
        <v>#N/A</v>
      </c>
      <c r="AD2430" s="34" t="e">
        <f>IF(AC2430=AC2429," ",AC2430)</f>
        <v>#N/A</v>
      </c>
    </row>
    <row r="2431" spans="2:30" ht="12.75">
      <c r="B2431" s="20" t="e">
        <f>LOOKUP(H2373,C2431:T2431,C2432:T2432)</f>
        <v>#N/A</v>
      </c>
      <c r="C2431" s="16">
        <v>10</v>
      </c>
      <c r="D2431" s="16">
        <v>20</v>
      </c>
      <c r="E2431" s="16">
        <v>30</v>
      </c>
      <c r="F2431" s="16">
        <v>40</v>
      </c>
      <c r="G2431" s="16">
        <v>50</v>
      </c>
      <c r="H2431" s="16">
        <v>60</v>
      </c>
      <c r="I2431" s="23">
        <v>70</v>
      </c>
      <c r="J2431" s="23">
        <v>80</v>
      </c>
      <c r="K2431" s="23">
        <v>90</v>
      </c>
      <c r="L2431" s="23">
        <v>100</v>
      </c>
      <c r="M2431" s="23">
        <v>110</v>
      </c>
      <c r="N2431" s="23">
        <v>120</v>
      </c>
      <c r="O2431" s="23">
        <v>130</v>
      </c>
      <c r="P2431" s="23">
        <v>140</v>
      </c>
      <c r="Q2431" s="23">
        <v>150</v>
      </c>
      <c r="R2431" s="23">
        <v>160</v>
      </c>
      <c r="S2431" s="23">
        <v>170</v>
      </c>
      <c r="T2431" s="23">
        <v>180</v>
      </c>
      <c r="U2431" s="16" t="s">
        <v>21</v>
      </c>
      <c r="V2431" s="7" t="e">
        <f t="shared" si="88"/>
        <v>#N/A</v>
      </c>
      <c r="W2431" s="4"/>
      <c r="X2431" s="9"/>
      <c r="Y2431" s="4"/>
      <c r="Z2431" s="4"/>
      <c r="AA2431" s="4"/>
      <c r="AB2431" s="4"/>
      <c r="AC2431" s="4"/>
      <c r="AD2431" s="15"/>
    </row>
    <row r="2432" spans="2:30" ht="12.75">
      <c r="B2432" s="21"/>
      <c r="C2432" s="16">
        <v>0</v>
      </c>
      <c r="D2432" s="16">
        <v>0</v>
      </c>
      <c r="E2432" s="16">
        <v>0</v>
      </c>
      <c r="F2432" s="16">
        <v>0</v>
      </c>
      <c r="G2432" s="16">
        <v>0</v>
      </c>
      <c r="H2432" s="16">
        <v>0</v>
      </c>
      <c r="I2432" s="16">
        <v>0</v>
      </c>
      <c r="J2432" s="16">
        <v>0</v>
      </c>
      <c r="K2432" s="16">
        <v>0</v>
      </c>
      <c r="L2432" s="16">
        <v>0</v>
      </c>
      <c r="M2432" s="16">
        <v>0</v>
      </c>
      <c r="N2432" s="16">
        <v>0</v>
      </c>
      <c r="O2432" s="16">
        <v>0</v>
      </c>
      <c r="P2432" s="16">
        <v>0</v>
      </c>
      <c r="Q2432" s="16">
        <v>0</v>
      </c>
      <c r="R2432" s="16">
        <v>0</v>
      </c>
      <c r="S2432" s="16">
        <v>0</v>
      </c>
      <c r="T2432" s="16">
        <v>0</v>
      </c>
      <c r="U2432" s="16"/>
      <c r="V2432" s="7">
        <f t="shared" si="88"/>
      </c>
      <c r="W2432" s="4"/>
      <c r="X2432" s="9"/>
      <c r="Y2432" s="4"/>
      <c r="Z2432" s="4"/>
      <c r="AA2432" s="4"/>
      <c r="AB2432" s="4"/>
      <c r="AC2432" s="4"/>
      <c r="AD2432" s="15"/>
    </row>
    <row r="2433" spans="2:30" ht="12.75">
      <c r="B2433" s="18" t="e">
        <f>LOOKUP(H2373,C2433:T2433,C2434:T2434)</f>
        <v>#N/A</v>
      </c>
      <c r="C2433" s="22">
        <v>10</v>
      </c>
      <c r="D2433" s="22">
        <v>20</v>
      </c>
      <c r="E2433" s="22">
        <v>30</v>
      </c>
      <c r="F2433" s="22">
        <v>40</v>
      </c>
      <c r="G2433" s="22">
        <v>50</v>
      </c>
      <c r="H2433" s="22">
        <v>60</v>
      </c>
      <c r="I2433" s="22">
        <v>70</v>
      </c>
      <c r="J2433" s="22">
        <v>80</v>
      </c>
      <c r="K2433" s="22">
        <v>90</v>
      </c>
      <c r="L2433" s="22">
        <v>100</v>
      </c>
      <c r="M2433" s="22">
        <v>110</v>
      </c>
      <c r="N2433" s="22">
        <v>120</v>
      </c>
      <c r="O2433" s="22">
        <v>130</v>
      </c>
      <c r="P2433" s="22">
        <v>140</v>
      </c>
      <c r="Q2433" s="22">
        <v>150</v>
      </c>
      <c r="R2433" s="22">
        <v>160</v>
      </c>
      <c r="S2433" s="22">
        <v>170</v>
      </c>
      <c r="T2433" s="22">
        <v>180</v>
      </c>
      <c r="U2433" s="22" t="s">
        <v>22</v>
      </c>
      <c r="V2433" s="7" t="e">
        <f t="shared" si="88"/>
        <v>#N/A</v>
      </c>
      <c r="W2433" s="4"/>
      <c r="X2433" s="9"/>
      <c r="Y2433" s="4"/>
      <c r="Z2433" s="4"/>
      <c r="AA2433" s="4"/>
      <c r="AB2433" s="4"/>
      <c r="AC2433" s="4"/>
      <c r="AD2433" s="15"/>
    </row>
    <row r="2434" spans="2:30" ht="12.75">
      <c r="B2434" s="18"/>
      <c r="C2434" s="22">
        <v>0</v>
      </c>
      <c r="D2434" s="22">
        <v>0</v>
      </c>
      <c r="E2434" s="22">
        <v>0</v>
      </c>
      <c r="F2434" s="22">
        <v>0</v>
      </c>
      <c r="G2434" s="22">
        <v>0</v>
      </c>
      <c r="H2434" s="22">
        <v>0</v>
      </c>
      <c r="I2434" s="22">
        <v>0</v>
      </c>
      <c r="J2434" s="22">
        <v>0</v>
      </c>
      <c r="K2434" s="22">
        <v>0</v>
      </c>
      <c r="L2434" s="22">
        <v>0</v>
      </c>
      <c r="M2434" s="22">
        <v>0</v>
      </c>
      <c r="N2434" s="22">
        <v>0</v>
      </c>
      <c r="O2434" s="22">
        <v>0</v>
      </c>
      <c r="P2434" s="22">
        <v>0</v>
      </c>
      <c r="Q2434" s="22">
        <v>0</v>
      </c>
      <c r="R2434" s="22">
        <v>0</v>
      </c>
      <c r="S2434" s="22">
        <v>0</v>
      </c>
      <c r="T2434" s="22">
        <v>0</v>
      </c>
      <c r="U2434" s="22"/>
      <c r="V2434" s="7">
        <f t="shared" si="88"/>
      </c>
      <c r="W2434" s="4"/>
      <c r="X2434" s="9"/>
      <c r="Y2434" s="4"/>
      <c r="Z2434" s="4"/>
      <c r="AA2434" s="4"/>
      <c r="AB2434" s="4"/>
      <c r="AC2434" s="4"/>
      <c r="AD2434" s="15"/>
    </row>
    <row r="2435" spans="2:30" ht="12.75">
      <c r="B2435" s="20" t="e">
        <f>LOOKUP(H2373,C2435:T2435,C2436:T2436)</f>
        <v>#N/A</v>
      </c>
      <c r="C2435" s="16">
        <v>10</v>
      </c>
      <c r="D2435" s="16">
        <v>20</v>
      </c>
      <c r="E2435" s="16">
        <v>30</v>
      </c>
      <c r="F2435" s="16">
        <v>40</v>
      </c>
      <c r="G2435" s="16">
        <v>50</v>
      </c>
      <c r="H2435" s="16">
        <v>60</v>
      </c>
      <c r="I2435" s="23">
        <v>70</v>
      </c>
      <c r="J2435" s="23">
        <v>80</v>
      </c>
      <c r="K2435" s="23">
        <v>90</v>
      </c>
      <c r="L2435" s="23">
        <v>100</v>
      </c>
      <c r="M2435" s="23">
        <v>110</v>
      </c>
      <c r="N2435" s="23">
        <v>120</v>
      </c>
      <c r="O2435" s="23">
        <v>130</v>
      </c>
      <c r="P2435" s="23">
        <v>140</v>
      </c>
      <c r="Q2435" s="23">
        <v>150</v>
      </c>
      <c r="R2435" s="23">
        <v>160</v>
      </c>
      <c r="S2435" s="23">
        <v>170</v>
      </c>
      <c r="T2435" s="23">
        <v>180</v>
      </c>
      <c r="U2435" s="16" t="s">
        <v>23</v>
      </c>
      <c r="V2435" s="7" t="e">
        <f>IF(B2435&gt;0,U2435,"")</f>
        <v>#N/A</v>
      </c>
      <c r="W2435" s="4"/>
      <c r="X2435" s="4"/>
      <c r="Y2435" s="4"/>
      <c r="Z2435" s="4"/>
      <c r="AA2435" s="4"/>
      <c r="AB2435" s="4"/>
      <c r="AC2435" s="4"/>
      <c r="AD2435" s="15"/>
    </row>
    <row r="2436" spans="2:30" ht="12.75">
      <c r="B2436" s="21"/>
      <c r="C2436" s="16">
        <v>0</v>
      </c>
      <c r="D2436" s="16">
        <v>0</v>
      </c>
      <c r="E2436" s="16">
        <v>0</v>
      </c>
      <c r="F2436" s="16">
        <v>0</v>
      </c>
      <c r="G2436" s="16">
        <v>0</v>
      </c>
      <c r="H2436" s="16">
        <v>0</v>
      </c>
      <c r="I2436" s="16">
        <v>0</v>
      </c>
      <c r="J2436" s="16">
        <v>0</v>
      </c>
      <c r="K2436" s="16">
        <v>0</v>
      </c>
      <c r="L2436" s="16">
        <v>0</v>
      </c>
      <c r="M2436" s="16">
        <v>0</v>
      </c>
      <c r="N2436" s="16">
        <v>0</v>
      </c>
      <c r="O2436" s="16">
        <v>0</v>
      </c>
      <c r="P2436" s="16">
        <v>0</v>
      </c>
      <c r="Q2436" s="16">
        <v>0</v>
      </c>
      <c r="R2436" s="16">
        <v>0</v>
      </c>
      <c r="S2436" s="16">
        <v>0</v>
      </c>
      <c r="T2436" s="16">
        <v>0</v>
      </c>
      <c r="U2436" s="16"/>
      <c r="V2436" s="7">
        <f aca="true" t="shared" si="93" ref="V2436:V2468">IF(B2436&gt;0,U2436,"")</f>
      </c>
      <c r="W2436" s="4"/>
      <c r="X2436" s="4"/>
      <c r="Y2436" s="4"/>
      <c r="Z2436" s="4"/>
      <c r="AA2436" s="4"/>
      <c r="AB2436" s="4"/>
      <c r="AC2436" s="4"/>
      <c r="AD2436" s="15"/>
    </row>
    <row r="2437" spans="2:30" ht="12.75">
      <c r="B2437" s="18" t="e">
        <f>LOOKUP(H2373,C2437:T2437,C2438:T2438)</f>
        <v>#N/A</v>
      </c>
      <c r="C2437" s="22">
        <v>10</v>
      </c>
      <c r="D2437" s="22">
        <v>20</v>
      </c>
      <c r="E2437" s="22">
        <v>30</v>
      </c>
      <c r="F2437" s="22">
        <v>40</v>
      </c>
      <c r="G2437" s="22">
        <v>50</v>
      </c>
      <c r="H2437" s="22">
        <v>60</v>
      </c>
      <c r="I2437" s="22">
        <v>70</v>
      </c>
      <c r="J2437" s="22">
        <v>80</v>
      </c>
      <c r="K2437" s="22">
        <v>90</v>
      </c>
      <c r="L2437" s="22">
        <v>100</v>
      </c>
      <c r="M2437" s="22">
        <v>110</v>
      </c>
      <c r="N2437" s="22">
        <v>120</v>
      </c>
      <c r="O2437" s="22">
        <v>130</v>
      </c>
      <c r="P2437" s="22">
        <v>140</v>
      </c>
      <c r="Q2437" s="22">
        <v>150</v>
      </c>
      <c r="R2437" s="22">
        <v>160</v>
      </c>
      <c r="S2437" s="22">
        <v>170</v>
      </c>
      <c r="T2437" s="22">
        <v>180</v>
      </c>
      <c r="U2437" s="22" t="s">
        <v>24</v>
      </c>
      <c r="V2437" s="7" t="e">
        <f t="shared" si="93"/>
        <v>#N/A</v>
      </c>
      <c r="W2437" s="4"/>
      <c r="X2437" s="4"/>
      <c r="Y2437" s="4"/>
      <c r="Z2437" s="4"/>
      <c r="AA2437" s="4"/>
      <c r="AB2437" s="4"/>
      <c r="AC2437" s="4"/>
      <c r="AD2437" s="15"/>
    </row>
    <row r="2438" spans="2:30" ht="12.75">
      <c r="B2438" s="18"/>
      <c r="C2438" s="22">
        <v>0</v>
      </c>
      <c r="D2438" s="22">
        <v>0</v>
      </c>
      <c r="E2438" s="22">
        <v>0</v>
      </c>
      <c r="F2438" s="22">
        <v>0</v>
      </c>
      <c r="G2438" s="22">
        <v>0</v>
      </c>
      <c r="H2438" s="22">
        <v>0</v>
      </c>
      <c r="I2438" s="22">
        <v>0</v>
      </c>
      <c r="J2438" s="22">
        <v>0</v>
      </c>
      <c r="K2438" s="22">
        <v>0</v>
      </c>
      <c r="L2438" s="22">
        <v>0</v>
      </c>
      <c r="M2438" s="22">
        <v>0</v>
      </c>
      <c r="N2438" s="22">
        <v>0</v>
      </c>
      <c r="O2438" s="22">
        <v>0</v>
      </c>
      <c r="P2438" s="22">
        <v>0</v>
      </c>
      <c r="Q2438" s="22">
        <v>0</v>
      </c>
      <c r="R2438" s="22">
        <v>0</v>
      </c>
      <c r="S2438" s="22">
        <v>0</v>
      </c>
      <c r="T2438" s="22">
        <v>0</v>
      </c>
      <c r="U2438" s="22"/>
      <c r="V2438" s="7">
        <f t="shared" si="93"/>
      </c>
      <c r="W2438" s="4"/>
      <c r="X2438" s="4"/>
      <c r="Y2438" s="4"/>
      <c r="Z2438" s="4"/>
      <c r="AA2438" s="4"/>
      <c r="AB2438" s="4"/>
      <c r="AC2438" s="4"/>
      <c r="AD2438" s="15"/>
    </row>
    <row r="2439" spans="2:30" ht="12.75">
      <c r="B2439" s="20" t="e">
        <f>LOOKUP(H2373,C2439:T2439,C2440:T2440)</f>
        <v>#N/A</v>
      </c>
      <c r="C2439" s="16">
        <v>10</v>
      </c>
      <c r="D2439" s="16">
        <v>20</v>
      </c>
      <c r="E2439" s="16">
        <v>30</v>
      </c>
      <c r="F2439" s="16">
        <v>40</v>
      </c>
      <c r="G2439" s="16">
        <v>50</v>
      </c>
      <c r="H2439" s="16">
        <v>60</v>
      </c>
      <c r="I2439" s="23">
        <v>70</v>
      </c>
      <c r="J2439" s="23">
        <v>80</v>
      </c>
      <c r="K2439" s="23">
        <v>90</v>
      </c>
      <c r="L2439" s="23">
        <v>100</v>
      </c>
      <c r="M2439" s="23">
        <v>110</v>
      </c>
      <c r="N2439" s="23">
        <v>120</v>
      </c>
      <c r="O2439" s="23">
        <v>130</v>
      </c>
      <c r="P2439" s="23">
        <v>140</v>
      </c>
      <c r="Q2439" s="23">
        <v>150</v>
      </c>
      <c r="R2439" s="23">
        <v>160</v>
      </c>
      <c r="S2439" s="23">
        <v>170</v>
      </c>
      <c r="T2439" s="23">
        <v>180</v>
      </c>
      <c r="U2439" s="16" t="s">
        <v>25</v>
      </c>
      <c r="V2439" s="7" t="e">
        <f t="shared" si="93"/>
        <v>#N/A</v>
      </c>
      <c r="W2439" s="4"/>
      <c r="X2439" s="4"/>
      <c r="Y2439" s="4"/>
      <c r="Z2439" s="4"/>
      <c r="AA2439" s="4"/>
      <c r="AB2439" s="4"/>
      <c r="AC2439" s="4"/>
      <c r="AD2439" s="15"/>
    </row>
    <row r="2440" spans="2:30" ht="12.75">
      <c r="B2440" s="21"/>
      <c r="C2440" s="16">
        <v>0</v>
      </c>
      <c r="D2440" s="16">
        <v>0</v>
      </c>
      <c r="E2440" s="16">
        <v>0</v>
      </c>
      <c r="F2440" s="16">
        <v>0</v>
      </c>
      <c r="G2440" s="16">
        <v>0</v>
      </c>
      <c r="H2440" s="16">
        <v>0</v>
      </c>
      <c r="I2440" s="16">
        <v>0</v>
      </c>
      <c r="J2440" s="16">
        <v>0</v>
      </c>
      <c r="K2440" s="16">
        <v>0</v>
      </c>
      <c r="L2440" s="16">
        <v>0</v>
      </c>
      <c r="M2440" s="16">
        <v>0</v>
      </c>
      <c r="N2440" s="16">
        <v>0</v>
      </c>
      <c r="O2440" s="16">
        <v>0</v>
      </c>
      <c r="P2440" s="16">
        <v>0</v>
      </c>
      <c r="Q2440" s="16">
        <v>0</v>
      </c>
      <c r="R2440" s="16">
        <v>0</v>
      </c>
      <c r="S2440" s="16">
        <v>0</v>
      </c>
      <c r="T2440" s="16">
        <v>0</v>
      </c>
      <c r="U2440" s="16"/>
      <c r="V2440" s="7">
        <f t="shared" si="93"/>
      </c>
      <c r="W2440" s="4"/>
      <c r="X2440" s="4"/>
      <c r="Y2440" s="4"/>
      <c r="Z2440" s="4"/>
      <c r="AA2440" s="4"/>
      <c r="AB2440" s="4"/>
      <c r="AC2440" s="4"/>
      <c r="AD2440" s="15"/>
    </row>
    <row r="2441" spans="2:30" ht="12.75">
      <c r="B2441" s="18" t="e">
        <f>LOOKUP(H2373,C2441:T2441,C2442:T2442)</f>
        <v>#N/A</v>
      </c>
      <c r="C2441" s="22">
        <v>10</v>
      </c>
      <c r="D2441" s="22">
        <v>20</v>
      </c>
      <c r="E2441" s="22">
        <v>30</v>
      </c>
      <c r="F2441" s="22">
        <v>40</v>
      </c>
      <c r="G2441" s="22">
        <v>50</v>
      </c>
      <c r="H2441" s="22">
        <v>60</v>
      </c>
      <c r="I2441" s="22">
        <v>70</v>
      </c>
      <c r="J2441" s="22">
        <v>80</v>
      </c>
      <c r="K2441" s="22">
        <v>90</v>
      </c>
      <c r="L2441" s="22">
        <v>100</v>
      </c>
      <c r="M2441" s="22">
        <v>110</v>
      </c>
      <c r="N2441" s="22">
        <v>120</v>
      </c>
      <c r="O2441" s="22">
        <v>130</v>
      </c>
      <c r="P2441" s="22">
        <v>140</v>
      </c>
      <c r="Q2441" s="22">
        <v>150</v>
      </c>
      <c r="R2441" s="22">
        <v>160</v>
      </c>
      <c r="S2441" s="22">
        <v>170</v>
      </c>
      <c r="T2441" s="22">
        <v>180</v>
      </c>
      <c r="U2441" s="22" t="s">
        <v>26</v>
      </c>
      <c r="V2441" s="7" t="e">
        <f t="shared" si="93"/>
        <v>#N/A</v>
      </c>
      <c r="W2441" s="4"/>
      <c r="X2441" s="4"/>
      <c r="Y2441" s="4"/>
      <c r="Z2441" s="4"/>
      <c r="AA2441" s="4"/>
      <c r="AB2441" s="4"/>
      <c r="AC2441" s="4"/>
      <c r="AD2441" s="15"/>
    </row>
    <row r="2442" spans="2:30" ht="12.75">
      <c r="B2442" s="18"/>
      <c r="C2442" s="22">
        <v>0</v>
      </c>
      <c r="D2442" s="22">
        <v>0</v>
      </c>
      <c r="E2442" s="22">
        <v>0</v>
      </c>
      <c r="F2442" s="22">
        <v>0</v>
      </c>
      <c r="G2442" s="22">
        <v>0</v>
      </c>
      <c r="H2442" s="22">
        <v>0</v>
      </c>
      <c r="I2442" s="22">
        <v>0</v>
      </c>
      <c r="J2442" s="22">
        <v>0</v>
      </c>
      <c r="K2442" s="22">
        <v>0</v>
      </c>
      <c r="L2442" s="22">
        <v>0</v>
      </c>
      <c r="M2442" s="22">
        <v>0</v>
      </c>
      <c r="N2442" s="22">
        <v>0</v>
      </c>
      <c r="O2442" s="22">
        <v>0</v>
      </c>
      <c r="P2442" s="22">
        <v>0</v>
      </c>
      <c r="Q2442" s="22">
        <v>0</v>
      </c>
      <c r="R2442" s="22">
        <v>0</v>
      </c>
      <c r="S2442" s="22">
        <v>0</v>
      </c>
      <c r="T2442" s="22">
        <v>0</v>
      </c>
      <c r="U2442" s="22"/>
      <c r="V2442" s="7">
        <f t="shared" si="93"/>
      </c>
      <c r="W2442" s="4"/>
      <c r="X2442" s="4"/>
      <c r="Y2442" s="4"/>
      <c r="Z2442" s="4"/>
      <c r="AA2442" s="4"/>
      <c r="AB2442" s="4"/>
      <c r="AC2442" s="4"/>
      <c r="AD2442" s="15"/>
    </row>
    <row r="2443" spans="2:30" ht="12.75">
      <c r="B2443" s="20" t="e">
        <f>LOOKUP(H2373,C2443:T2443,C2444:T2444)</f>
        <v>#N/A</v>
      </c>
      <c r="C2443" s="16">
        <v>10</v>
      </c>
      <c r="D2443" s="16">
        <v>20</v>
      </c>
      <c r="E2443" s="16">
        <v>30</v>
      </c>
      <c r="F2443" s="16">
        <v>40</v>
      </c>
      <c r="G2443" s="16">
        <v>50</v>
      </c>
      <c r="H2443" s="16">
        <v>60</v>
      </c>
      <c r="I2443" s="23">
        <v>70</v>
      </c>
      <c r="J2443" s="23">
        <v>80</v>
      </c>
      <c r="K2443" s="23">
        <v>90</v>
      </c>
      <c r="L2443" s="23">
        <v>100</v>
      </c>
      <c r="M2443" s="23">
        <v>110</v>
      </c>
      <c r="N2443" s="23">
        <v>120</v>
      </c>
      <c r="O2443" s="23">
        <v>130</v>
      </c>
      <c r="P2443" s="23">
        <v>140</v>
      </c>
      <c r="Q2443" s="23">
        <v>150</v>
      </c>
      <c r="R2443" s="23">
        <v>160</v>
      </c>
      <c r="S2443" s="23">
        <v>170</v>
      </c>
      <c r="T2443" s="23">
        <v>180</v>
      </c>
      <c r="U2443" s="16" t="s">
        <v>27</v>
      </c>
      <c r="V2443" s="7" t="e">
        <f t="shared" si="93"/>
        <v>#N/A</v>
      </c>
      <c r="W2443" s="4"/>
      <c r="X2443" s="4"/>
      <c r="Y2443" s="4"/>
      <c r="Z2443" s="4"/>
      <c r="AA2443" s="4"/>
      <c r="AB2443" s="4"/>
      <c r="AC2443" s="4"/>
      <c r="AD2443" s="15"/>
    </row>
    <row r="2444" spans="2:30" ht="12.75">
      <c r="B2444" s="21"/>
      <c r="C2444" s="16">
        <v>0</v>
      </c>
      <c r="D2444" s="16">
        <v>0</v>
      </c>
      <c r="E2444" s="16">
        <v>0</v>
      </c>
      <c r="F2444" s="16">
        <v>0</v>
      </c>
      <c r="G2444" s="16">
        <v>0</v>
      </c>
      <c r="H2444" s="16">
        <v>0</v>
      </c>
      <c r="I2444" s="16">
        <v>0</v>
      </c>
      <c r="J2444" s="16">
        <v>0</v>
      </c>
      <c r="K2444" s="16">
        <v>0</v>
      </c>
      <c r="L2444" s="16">
        <v>0</v>
      </c>
      <c r="M2444" s="16">
        <v>0</v>
      </c>
      <c r="N2444" s="16">
        <v>0</v>
      </c>
      <c r="O2444" s="16">
        <v>0</v>
      </c>
      <c r="P2444" s="16">
        <v>0</v>
      </c>
      <c r="Q2444" s="16">
        <v>0</v>
      </c>
      <c r="R2444" s="16">
        <v>0</v>
      </c>
      <c r="S2444" s="16">
        <v>0</v>
      </c>
      <c r="T2444" s="16">
        <v>0</v>
      </c>
      <c r="U2444" s="16"/>
      <c r="V2444" s="7">
        <f t="shared" si="93"/>
      </c>
      <c r="W2444" s="4"/>
      <c r="X2444" s="4"/>
      <c r="Y2444" s="4"/>
      <c r="Z2444" s="4"/>
      <c r="AA2444" s="4"/>
      <c r="AB2444" s="4"/>
      <c r="AC2444" s="4"/>
      <c r="AD2444" s="15"/>
    </row>
    <row r="2445" spans="2:30" ht="12.75">
      <c r="B2445" s="18" t="e">
        <f>LOOKUP(H2373,C2445:T2445,C2446:T2446)</f>
        <v>#N/A</v>
      </c>
      <c r="C2445" s="22">
        <v>10</v>
      </c>
      <c r="D2445" s="22">
        <v>20</v>
      </c>
      <c r="E2445" s="22">
        <v>30</v>
      </c>
      <c r="F2445" s="22">
        <v>40</v>
      </c>
      <c r="G2445" s="22">
        <v>50</v>
      </c>
      <c r="H2445" s="22">
        <v>60</v>
      </c>
      <c r="I2445" s="22">
        <v>70</v>
      </c>
      <c r="J2445" s="22">
        <v>80</v>
      </c>
      <c r="K2445" s="22">
        <v>90</v>
      </c>
      <c r="L2445" s="22">
        <v>100</v>
      </c>
      <c r="M2445" s="22">
        <v>110</v>
      </c>
      <c r="N2445" s="22">
        <v>120</v>
      </c>
      <c r="O2445" s="22">
        <v>130</v>
      </c>
      <c r="P2445" s="22">
        <v>140</v>
      </c>
      <c r="Q2445" s="22">
        <v>150</v>
      </c>
      <c r="R2445" s="22">
        <v>160</v>
      </c>
      <c r="S2445" s="22">
        <v>170</v>
      </c>
      <c r="T2445" s="22">
        <v>180</v>
      </c>
      <c r="U2445" s="22" t="s">
        <v>28</v>
      </c>
      <c r="V2445" s="7" t="e">
        <f t="shared" si="93"/>
        <v>#N/A</v>
      </c>
      <c r="W2445" s="4"/>
      <c r="X2445" s="4"/>
      <c r="Y2445" s="4"/>
      <c r="Z2445" s="4"/>
      <c r="AA2445" s="4"/>
      <c r="AB2445" s="4"/>
      <c r="AC2445" s="4"/>
      <c r="AD2445" s="15"/>
    </row>
    <row r="2446" spans="2:30" ht="12.75">
      <c r="B2446" s="18"/>
      <c r="C2446" s="22">
        <v>0</v>
      </c>
      <c r="D2446" s="22">
        <v>0</v>
      </c>
      <c r="E2446" s="22">
        <v>0</v>
      </c>
      <c r="F2446" s="22">
        <v>0</v>
      </c>
      <c r="G2446" s="22">
        <v>0</v>
      </c>
      <c r="H2446" s="22">
        <v>0</v>
      </c>
      <c r="I2446" s="22">
        <v>0</v>
      </c>
      <c r="J2446" s="22">
        <v>0</v>
      </c>
      <c r="K2446" s="22">
        <v>0</v>
      </c>
      <c r="L2446" s="22">
        <v>0</v>
      </c>
      <c r="M2446" s="22">
        <v>0</v>
      </c>
      <c r="N2446" s="22">
        <v>0</v>
      </c>
      <c r="O2446" s="22">
        <v>0</v>
      </c>
      <c r="P2446" s="22">
        <v>0</v>
      </c>
      <c r="Q2446" s="22">
        <v>0</v>
      </c>
      <c r="R2446" s="22">
        <v>0</v>
      </c>
      <c r="S2446" s="22">
        <v>0</v>
      </c>
      <c r="T2446" s="22">
        <v>0</v>
      </c>
      <c r="U2446" s="22"/>
      <c r="V2446" s="7">
        <f t="shared" si="93"/>
      </c>
      <c r="W2446" s="4"/>
      <c r="X2446" s="4"/>
      <c r="Y2446" s="4"/>
      <c r="Z2446" s="4"/>
      <c r="AA2446" s="4"/>
      <c r="AB2446" s="4"/>
      <c r="AC2446" s="4"/>
      <c r="AD2446" s="15"/>
    </row>
    <row r="2447" spans="2:30" ht="12.75">
      <c r="B2447" s="20" t="e">
        <f>LOOKUP(H2373,C2447:T2447,C2448:T2448)</f>
        <v>#N/A</v>
      </c>
      <c r="C2447" s="16">
        <v>10</v>
      </c>
      <c r="D2447" s="16">
        <v>20</v>
      </c>
      <c r="E2447" s="16">
        <v>30</v>
      </c>
      <c r="F2447" s="16">
        <v>40</v>
      </c>
      <c r="G2447" s="16">
        <v>50</v>
      </c>
      <c r="H2447" s="16">
        <v>60</v>
      </c>
      <c r="I2447" s="23">
        <v>70</v>
      </c>
      <c r="J2447" s="23">
        <v>80</v>
      </c>
      <c r="K2447" s="23">
        <v>90</v>
      </c>
      <c r="L2447" s="23">
        <v>100</v>
      </c>
      <c r="M2447" s="23">
        <v>110</v>
      </c>
      <c r="N2447" s="23">
        <v>120</v>
      </c>
      <c r="O2447" s="23">
        <v>130</v>
      </c>
      <c r="P2447" s="23">
        <v>140</v>
      </c>
      <c r="Q2447" s="23">
        <v>150</v>
      </c>
      <c r="R2447" s="23">
        <v>160</v>
      </c>
      <c r="S2447" s="23">
        <v>170</v>
      </c>
      <c r="T2447" s="23">
        <v>180</v>
      </c>
      <c r="U2447" s="16" t="s">
        <v>29</v>
      </c>
      <c r="V2447" s="7" t="e">
        <f t="shared" si="93"/>
        <v>#N/A</v>
      </c>
      <c r="W2447" s="4"/>
      <c r="X2447" s="4"/>
      <c r="Y2447" s="4"/>
      <c r="Z2447" s="4"/>
      <c r="AA2447" s="4"/>
      <c r="AB2447" s="4"/>
      <c r="AC2447" s="4"/>
      <c r="AD2447" s="15"/>
    </row>
    <row r="2448" spans="2:30" ht="12.75">
      <c r="B2448" s="21"/>
      <c r="C2448" s="16">
        <v>0</v>
      </c>
      <c r="D2448" s="16">
        <v>0</v>
      </c>
      <c r="E2448" s="16">
        <v>0</v>
      </c>
      <c r="F2448" s="16">
        <v>0</v>
      </c>
      <c r="G2448" s="16">
        <v>0</v>
      </c>
      <c r="H2448" s="16">
        <v>0</v>
      </c>
      <c r="I2448" s="16">
        <v>0</v>
      </c>
      <c r="J2448" s="16">
        <v>0</v>
      </c>
      <c r="K2448" s="16">
        <v>0</v>
      </c>
      <c r="L2448" s="16">
        <v>0</v>
      </c>
      <c r="M2448" s="16">
        <v>0</v>
      </c>
      <c r="N2448" s="16">
        <v>0</v>
      </c>
      <c r="O2448" s="16">
        <v>0</v>
      </c>
      <c r="P2448" s="16">
        <v>0</v>
      </c>
      <c r="Q2448" s="16">
        <v>0</v>
      </c>
      <c r="R2448" s="16">
        <v>0</v>
      </c>
      <c r="S2448" s="16">
        <v>0</v>
      </c>
      <c r="T2448" s="16">
        <v>0</v>
      </c>
      <c r="U2448" s="16"/>
      <c r="V2448" s="7">
        <f t="shared" si="93"/>
      </c>
      <c r="W2448" s="4"/>
      <c r="X2448" s="4"/>
      <c r="Y2448" s="4"/>
      <c r="Z2448" s="4"/>
      <c r="AA2448" s="4"/>
      <c r="AB2448" s="4"/>
      <c r="AC2448" s="4"/>
      <c r="AD2448" s="15"/>
    </row>
    <row r="2449" spans="2:30" ht="12.75">
      <c r="B2449" s="18" t="e">
        <f>LOOKUP(H2373,C2449:T2449,C2450:T2450)</f>
        <v>#N/A</v>
      </c>
      <c r="C2449" s="22">
        <v>10</v>
      </c>
      <c r="D2449" s="22">
        <v>20</v>
      </c>
      <c r="E2449" s="22">
        <v>30</v>
      </c>
      <c r="F2449" s="22">
        <v>40</v>
      </c>
      <c r="G2449" s="22">
        <v>50</v>
      </c>
      <c r="H2449" s="22">
        <v>60</v>
      </c>
      <c r="I2449" s="22">
        <v>70</v>
      </c>
      <c r="J2449" s="22">
        <v>80</v>
      </c>
      <c r="K2449" s="22">
        <v>90</v>
      </c>
      <c r="L2449" s="22">
        <v>100</v>
      </c>
      <c r="M2449" s="22">
        <v>110</v>
      </c>
      <c r="N2449" s="22">
        <v>120</v>
      </c>
      <c r="O2449" s="22">
        <v>130</v>
      </c>
      <c r="P2449" s="22">
        <v>140</v>
      </c>
      <c r="Q2449" s="22">
        <v>150</v>
      </c>
      <c r="R2449" s="22">
        <v>160</v>
      </c>
      <c r="S2449" s="22">
        <v>170</v>
      </c>
      <c r="T2449" s="22">
        <v>180</v>
      </c>
      <c r="U2449" s="22" t="s">
        <v>30</v>
      </c>
      <c r="V2449" s="7" t="e">
        <f t="shared" si="93"/>
        <v>#N/A</v>
      </c>
      <c r="W2449" s="4"/>
      <c r="X2449" s="4"/>
      <c r="Y2449" s="4"/>
      <c r="Z2449" s="4"/>
      <c r="AA2449" s="4"/>
      <c r="AB2449" s="4"/>
      <c r="AC2449" s="4"/>
      <c r="AD2449" s="15"/>
    </row>
    <row r="2450" spans="2:30" ht="12.75">
      <c r="B2450" s="18"/>
      <c r="C2450" s="22">
        <v>0</v>
      </c>
      <c r="D2450" s="22">
        <v>0</v>
      </c>
      <c r="E2450" s="22">
        <v>0</v>
      </c>
      <c r="F2450" s="22">
        <v>0</v>
      </c>
      <c r="G2450" s="22">
        <v>0</v>
      </c>
      <c r="H2450" s="22">
        <v>0</v>
      </c>
      <c r="I2450" s="22">
        <v>0</v>
      </c>
      <c r="J2450" s="22">
        <v>0</v>
      </c>
      <c r="K2450" s="22">
        <v>0</v>
      </c>
      <c r="L2450" s="22">
        <v>0</v>
      </c>
      <c r="M2450" s="22">
        <v>0</v>
      </c>
      <c r="N2450" s="22">
        <v>0</v>
      </c>
      <c r="O2450" s="22">
        <v>0</v>
      </c>
      <c r="P2450" s="22">
        <v>0</v>
      </c>
      <c r="Q2450" s="22">
        <v>0</v>
      </c>
      <c r="R2450" s="22">
        <v>0</v>
      </c>
      <c r="S2450" s="22">
        <v>0</v>
      </c>
      <c r="T2450" s="22">
        <v>0</v>
      </c>
      <c r="U2450" s="22"/>
      <c r="V2450" s="7">
        <f t="shared" si="93"/>
      </c>
      <c r="W2450" s="4"/>
      <c r="X2450" s="4"/>
      <c r="Y2450" s="4"/>
      <c r="Z2450" s="4"/>
      <c r="AA2450" s="4"/>
      <c r="AB2450" s="4"/>
      <c r="AC2450" s="4"/>
      <c r="AD2450" s="15"/>
    </row>
    <row r="2451" spans="2:30" ht="12.75">
      <c r="B2451" s="20" t="e">
        <f>LOOKUP(H2373,C2451:T2451,C2452:T2452)</f>
        <v>#N/A</v>
      </c>
      <c r="C2451" s="16">
        <v>10</v>
      </c>
      <c r="D2451" s="16">
        <v>20</v>
      </c>
      <c r="E2451" s="16">
        <v>30</v>
      </c>
      <c r="F2451" s="16">
        <v>40</v>
      </c>
      <c r="G2451" s="16">
        <v>50</v>
      </c>
      <c r="H2451" s="16">
        <v>60</v>
      </c>
      <c r="I2451" s="23">
        <v>70</v>
      </c>
      <c r="J2451" s="23">
        <v>80</v>
      </c>
      <c r="K2451" s="23">
        <v>90</v>
      </c>
      <c r="L2451" s="23">
        <v>100</v>
      </c>
      <c r="M2451" s="23">
        <v>110</v>
      </c>
      <c r="N2451" s="23">
        <v>120</v>
      </c>
      <c r="O2451" s="23">
        <v>130</v>
      </c>
      <c r="P2451" s="23">
        <v>140</v>
      </c>
      <c r="Q2451" s="23">
        <v>150</v>
      </c>
      <c r="R2451" s="23">
        <v>160</v>
      </c>
      <c r="S2451" s="23">
        <v>170</v>
      </c>
      <c r="T2451" s="23">
        <v>180</v>
      </c>
      <c r="U2451" s="16" t="s">
        <v>31</v>
      </c>
      <c r="V2451" s="7" t="e">
        <f t="shared" si="93"/>
        <v>#N/A</v>
      </c>
      <c r="W2451" s="4"/>
      <c r="X2451" s="4"/>
      <c r="Y2451" s="4"/>
      <c r="Z2451" s="4"/>
      <c r="AA2451" s="4"/>
      <c r="AB2451" s="4"/>
      <c r="AC2451" s="4"/>
      <c r="AD2451" s="15"/>
    </row>
    <row r="2452" spans="2:30" ht="12.75">
      <c r="B2452" s="21"/>
      <c r="C2452" s="16">
        <v>0</v>
      </c>
      <c r="D2452" s="16">
        <v>0</v>
      </c>
      <c r="E2452" s="16">
        <v>0</v>
      </c>
      <c r="F2452" s="16">
        <v>0</v>
      </c>
      <c r="G2452" s="16">
        <v>0</v>
      </c>
      <c r="H2452" s="16">
        <v>0</v>
      </c>
      <c r="I2452" s="16">
        <v>0</v>
      </c>
      <c r="J2452" s="16">
        <v>0</v>
      </c>
      <c r="K2452" s="16">
        <v>0</v>
      </c>
      <c r="L2452" s="16">
        <v>0</v>
      </c>
      <c r="M2452" s="16">
        <v>0</v>
      </c>
      <c r="N2452" s="16">
        <v>0</v>
      </c>
      <c r="O2452" s="16">
        <v>0</v>
      </c>
      <c r="P2452" s="16">
        <v>0</v>
      </c>
      <c r="Q2452" s="16">
        <v>0</v>
      </c>
      <c r="R2452" s="16">
        <v>0</v>
      </c>
      <c r="S2452" s="16">
        <v>0</v>
      </c>
      <c r="T2452" s="16">
        <v>0</v>
      </c>
      <c r="U2452" s="16"/>
      <c r="V2452" s="7">
        <f t="shared" si="93"/>
      </c>
      <c r="W2452" s="4"/>
      <c r="X2452" s="4"/>
      <c r="Y2452" s="4"/>
      <c r="Z2452" s="4"/>
      <c r="AA2452" s="4"/>
      <c r="AB2452" s="4"/>
      <c r="AC2452" s="4"/>
      <c r="AD2452" s="15"/>
    </row>
    <row r="2453" spans="2:30" ht="12.75">
      <c r="B2453" s="18" t="e">
        <f>LOOKUP(H2373,C2453:T2453,C2454:T2454)</f>
        <v>#N/A</v>
      </c>
      <c r="C2453" s="22">
        <v>10</v>
      </c>
      <c r="D2453" s="22">
        <v>20</v>
      </c>
      <c r="E2453" s="22">
        <v>30</v>
      </c>
      <c r="F2453" s="22">
        <v>40</v>
      </c>
      <c r="G2453" s="22">
        <v>50</v>
      </c>
      <c r="H2453" s="22">
        <v>60</v>
      </c>
      <c r="I2453" s="22">
        <v>70</v>
      </c>
      <c r="J2453" s="22">
        <v>80</v>
      </c>
      <c r="K2453" s="22">
        <v>90</v>
      </c>
      <c r="L2453" s="22">
        <v>100</v>
      </c>
      <c r="M2453" s="22">
        <v>110</v>
      </c>
      <c r="N2453" s="22">
        <v>120</v>
      </c>
      <c r="O2453" s="22">
        <v>130</v>
      </c>
      <c r="P2453" s="22">
        <v>140</v>
      </c>
      <c r="Q2453" s="22">
        <v>150</v>
      </c>
      <c r="R2453" s="22">
        <v>160</v>
      </c>
      <c r="S2453" s="22">
        <v>170</v>
      </c>
      <c r="T2453" s="22">
        <v>180</v>
      </c>
      <c r="U2453" s="22" t="s">
        <v>32</v>
      </c>
      <c r="V2453" s="7" t="e">
        <f t="shared" si="93"/>
        <v>#N/A</v>
      </c>
      <c r="W2453" s="4"/>
      <c r="X2453" s="4"/>
      <c r="Y2453" s="4"/>
      <c r="Z2453" s="4"/>
      <c r="AA2453" s="4"/>
      <c r="AB2453" s="4"/>
      <c r="AC2453" s="4"/>
      <c r="AD2453" s="15"/>
    </row>
    <row r="2454" spans="2:30" ht="12.75">
      <c r="B2454" s="18"/>
      <c r="C2454" s="22">
        <v>0</v>
      </c>
      <c r="D2454" s="22">
        <v>0</v>
      </c>
      <c r="E2454" s="22">
        <v>0</v>
      </c>
      <c r="F2454" s="22">
        <v>0</v>
      </c>
      <c r="G2454" s="22">
        <v>0</v>
      </c>
      <c r="H2454" s="22">
        <v>0</v>
      </c>
      <c r="I2454" s="22">
        <v>0</v>
      </c>
      <c r="J2454" s="22">
        <v>0</v>
      </c>
      <c r="K2454" s="22">
        <v>0</v>
      </c>
      <c r="L2454" s="22">
        <v>0</v>
      </c>
      <c r="M2454" s="22">
        <v>0</v>
      </c>
      <c r="N2454" s="22">
        <v>0</v>
      </c>
      <c r="O2454" s="22">
        <v>0</v>
      </c>
      <c r="P2454" s="22">
        <v>0</v>
      </c>
      <c r="Q2454" s="22">
        <v>0</v>
      </c>
      <c r="R2454" s="22">
        <v>0</v>
      </c>
      <c r="S2454" s="22">
        <v>0</v>
      </c>
      <c r="T2454" s="22">
        <v>0</v>
      </c>
      <c r="U2454" s="22"/>
      <c r="V2454" s="7">
        <f t="shared" si="93"/>
      </c>
      <c r="W2454" s="4"/>
      <c r="X2454" s="4"/>
      <c r="Y2454" s="4"/>
      <c r="Z2454" s="4"/>
      <c r="AA2454" s="4"/>
      <c r="AB2454" s="4"/>
      <c r="AC2454" s="4"/>
      <c r="AD2454" s="15"/>
    </row>
    <row r="2455" spans="2:30" ht="12.75">
      <c r="B2455" s="20" t="e">
        <f>LOOKUP(H2373,C2455:T2455,C2456:T2456)</f>
        <v>#N/A</v>
      </c>
      <c r="C2455" s="16">
        <v>10</v>
      </c>
      <c r="D2455" s="16">
        <v>20</v>
      </c>
      <c r="E2455" s="16">
        <v>30</v>
      </c>
      <c r="F2455" s="16">
        <v>40</v>
      </c>
      <c r="G2455" s="16">
        <v>50</v>
      </c>
      <c r="H2455" s="16">
        <v>60</v>
      </c>
      <c r="I2455" s="23">
        <v>70</v>
      </c>
      <c r="J2455" s="23">
        <v>80</v>
      </c>
      <c r="K2455" s="23">
        <v>90</v>
      </c>
      <c r="L2455" s="23">
        <v>100</v>
      </c>
      <c r="M2455" s="23">
        <v>110</v>
      </c>
      <c r="N2455" s="23">
        <v>120</v>
      </c>
      <c r="O2455" s="23">
        <v>130</v>
      </c>
      <c r="P2455" s="23">
        <v>140</v>
      </c>
      <c r="Q2455" s="23">
        <v>150</v>
      </c>
      <c r="R2455" s="23">
        <v>160</v>
      </c>
      <c r="S2455" s="23">
        <v>170</v>
      </c>
      <c r="T2455" s="23">
        <v>180</v>
      </c>
      <c r="U2455" s="16" t="s">
        <v>33</v>
      </c>
      <c r="V2455" s="7" t="e">
        <f t="shared" si="93"/>
        <v>#N/A</v>
      </c>
      <c r="W2455" s="4"/>
      <c r="X2455" s="4"/>
      <c r="Y2455" s="4"/>
      <c r="Z2455" s="4"/>
      <c r="AA2455" s="4"/>
      <c r="AB2455" s="4"/>
      <c r="AC2455" s="4"/>
      <c r="AD2455" s="15"/>
    </row>
    <row r="2456" spans="2:30" ht="12.75">
      <c r="B2456" s="21"/>
      <c r="C2456" s="16">
        <v>0</v>
      </c>
      <c r="D2456" s="16">
        <v>0</v>
      </c>
      <c r="E2456" s="16">
        <v>0</v>
      </c>
      <c r="F2456" s="16">
        <v>0</v>
      </c>
      <c r="G2456" s="16">
        <v>0</v>
      </c>
      <c r="H2456" s="16">
        <v>0</v>
      </c>
      <c r="I2456" s="16">
        <v>0</v>
      </c>
      <c r="J2456" s="16">
        <v>0</v>
      </c>
      <c r="K2456" s="16">
        <v>0</v>
      </c>
      <c r="L2456" s="16">
        <v>0</v>
      </c>
      <c r="M2456" s="16">
        <v>0</v>
      </c>
      <c r="N2456" s="16">
        <v>0</v>
      </c>
      <c r="O2456" s="16">
        <v>0</v>
      </c>
      <c r="P2456" s="16">
        <v>0</v>
      </c>
      <c r="Q2456" s="16">
        <v>0</v>
      </c>
      <c r="R2456" s="16">
        <v>0</v>
      </c>
      <c r="S2456" s="16">
        <v>0</v>
      </c>
      <c r="T2456" s="16">
        <v>0</v>
      </c>
      <c r="U2456" s="16"/>
      <c r="V2456" s="7">
        <f t="shared" si="93"/>
      </c>
      <c r="W2456" s="4"/>
      <c r="X2456" s="4"/>
      <c r="Y2456" s="4"/>
      <c r="Z2456" s="4"/>
      <c r="AA2456" s="4"/>
      <c r="AB2456" s="4"/>
      <c r="AC2456" s="4"/>
      <c r="AD2456" s="15"/>
    </row>
    <row r="2457" spans="2:30" ht="12.75">
      <c r="B2457" s="18" t="e">
        <f>LOOKUP(H2373,C2457:T2457,C2458:T2458)</f>
        <v>#N/A</v>
      </c>
      <c r="C2457" s="22">
        <v>10</v>
      </c>
      <c r="D2457" s="22">
        <v>20</v>
      </c>
      <c r="E2457" s="22">
        <v>30</v>
      </c>
      <c r="F2457" s="22">
        <v>40</v>
      </c>
      <c r="G2457" s="22">
        <v>50</v>
      </c>
      <c r="H2457" s="22">
        <v>60</v>
      </c>
      <c r="I2457" s="22">
        <v>70</v>
      </c>
      <c r="J2457" s="22">
        <v>80</v>
      </c>
      <c r="K2457" s="22">
        <v>90</v>
      </c>
      <c r="L2457" s="22">
        <v>100</v>
      </c>
      <c r="M2457" s="22">
        <v>110</v>
      </c>
      <c r="N2457" s="22">
        <v>120</v>
      </c>
      <c r="O2457" s="22">
        <v>130</v>
      </c>
      <c r="P2457" s="22">
        <v>140</v>
      </c>
      <c r="Q2457" s="22">
        <v>150</v>
      </c>
      <c r="R2457" s="22">
        <v>160</v>
      </c>
      <c r="S2457" s="22">
        <v>170</v>
      </c>
      <c r="T2457" s="22">
        <v>180</v>
      </c>
      <c r="U2457" s="22" t="s">
        <v>34</v>
      </c>
      <c r="V2457" s="7" t="e">
        <f t="shared" si="93"/>
        <v>#N/A</v>
      </c>
      <c r="W2457" s="4"/>
      <c r="X2457" s="4"/>
      <c r="Y2457" s="4"/>
      <c r="Z2457" s="4"/>
      <c r="AA2457" s="4"/>
      <c r="AB2457" s="4"/>
      <c r="AC2457" s="4"/>
      <c r="AD2457" s="15"/>
    </row>
    <row r="2458" spans="2:30" ht="12.75">
      <c r="B2458" s="18"/>
      <c r="C2458" s="22">
        <v>0</v>
      </c>
      <c r="D2458" s="22">
        <v>0</v>
      </c>
      <c r="E2458" s="22">
        <v>0</v>
      </c>
      <c r="F2458" s="22">
        <v>0</v>
      </c>
      <c r="G2458" s="22">
        <v>0</v>
      </c>
      <c r="H2458" s="22">
        <v>0</v>
      </c>
      <c r="I2458" s="22">
        <v>0</v>
      </c>
      <c r="J2458" s="22">
        <v>0</v>
      </c>
      <c r="K2458" s="22">
        <v>0</v>
      </c>
      <c r="L2458" s="22">
        <v>0</v>
      </c>
      <c r="M2458" s="22">
        <v>0</v>
      </c>
      <c r="N2458" s="22">
        <v>0</v>
      </c>
      <c r="O2458" s="22">
        <v>0</v>
      </c>
      <c r="P2458" s="22">
        <v>0</v>
      </c>
      <c r="Q2458" s="22">
        <v>0</v>
      </c>
      <c r="R2458" s="22">
        <v>0</v>
      </c>
      <c r="S2458" s="22">
        <v>0</v>
      </c>
      <c r="T2458" s="22">
        <v>0</v>
      </c>
      <c r="U2458" s="22"/>
      <c r="V2458" s="7">
        <f t="shared" si="93"/>
      </c>
      <c r="W2458" s="4"/>
      <c r="X2458" s="4"/>
      <c r="Y2458" s="4"/>
      <c r="Z2458" s="4"/>
      <c r="AA2458" s="4"/>
      <c r="AB2458" s="4"/>
      <c r="AC2458" s="4"/>
      <c r="AD2458" s="15"/>
    </row>
    <row r="2459" spans="2:30" ht="12.75">
      <c r="B2459" s="20" t="e">
        <f>LOOKUP(H2373,C2459:T2459,C2460:T2460)</f>
        <v>#N/A</v>
      </c>
      <c r="C2459" s="16">
        <v>10</v>
      </c>
      <c r="D2459" s="16">
        <v>20</v>
      </c>
      <c r="E2459" s="16">
        <v>30</v>
      </c>
      <c r="F2459" s="16">
        <v>40</v>
      </c>
      <c r="G2459" s="16">
        <v>50</v>
      </c>
      <c r="H2459" s="16">
        <v>60</v>
      </c>
      <c r="I2459" s="23">
        <v>70</v>
      </c>
      <c r="J2459" s="23">
        <v>80</v>
      </c>
      <c r="K2459" s="23">
        <v>90</v>
      </c>
      <c r="L2459" s="23">
        <v>100</v>
      </c>
      <c r="M2459" s="23">
        <v>110</v>
      </c>
      <c r="N2459" s="23">
        <v>120</v>
      </c>
      <c r="O2459" s="23">
        <v>130</v>
      </c>
      <c r="P2459" s="23">
        <v>140</v>
      </c>
      <c r="Q2459" s="23">
        <v>150</v>
      </c>
      <c r="R2459" s="23">
        <v>160</v>
      </c>
      <c r="S2459" s="23">
        <v>170</v>
      </c>
      <c r="T2459" s="23">
        <v>180</v>
      </c>
      <c r="U2459" s="16" t="s">
        <v>35</v>
      </c>
      <c r="V2459" s="7" t="e">
        <f t="shared" si="93"/>
        <v>#N/A</v>
      </c>
      <c r="W2459" s="4"/>
      <c r="X2459" s="4"/>
      <c r="Y2459" s="4"/>
      <c r="Z2459" s="4"/>
      <c r="AA2459" s="4"/>
      <c r="AB2459" s="4"/>
      <c r="AC2459" s="4"/>
      <c r="AD2459" s="15"/>
    </row>
    <row r="2460" spans="2:30" ht="12.75">
      <c r="B2460" s="21"/>
      <c r="C2460" s="16">
        <v>0</v>
      </c>
      <c r="D2460" s="16">
        <v>0</v>
      </c>
      <c r="E2460" s="16">
        <v>0</v>
      </c>
      <c r="F2460" s="16">
        <v>0</v>
      </c>
      <c r="G2460" s="16">
        <v>0</v>
      </c>
      <c r="H2460" s="16">
        <v>0</v>
      </c>
      <c r="I2460" s="16">
        <v>0</v>
      </c>
      <c r="J2460" s="16">
        <v>0</v>
      </c>
      <c r="K2460" s="16">
        <v>0</v>
      </c>
      <c r="L2460" s="16">
        <v>0</v>
      </c>
      <c r="M2460" s="16">
        <v>0</v>
      </c>
      <c r="N2460" s="16">
        <v>0</v>
      </c>
      <c r="O2460" s="16">
        <v>0</v>
      </c>
      <c r="P2460" s="16">
        <v>0</v>
      </c>
      <c r="Q2460" s="16">
        <v>0</v>
      </c>
      <c r="R2460" s="16">
        <v>0</v>
      </c>
      <c r="S2460" s="16">
        <v>0</v>
      </c>
      <c r="T2460" s="16">
        <v>0</v>
      </c>
      <c r="U2460" s="16"/>
      <c r="V2460" s="7">
        <f t="shared" si="93"/>
      </c>
      <c r="W2460" s="4"/>
      <c r="X2460" s="4"/>
      <c r="Y2460" s="4"/>
      <c r="Z2460" s="4"/>
      <c r="AA2460" s="4"/>
      <c r="AB2460" s="4"/>
      <c r="AC2460" s="4"/>
      <c r="AD2460" s="15"/>
    </row>
    <row r="2461" spans="2:30" ht="12.75">
      <c r="B2461" s="18" t="e">
        <f>LOOKUP(H2373,C2461:T2461,C2462:T2462)</f>
        <v>#N/A</v>
      </c>
      <c r="C2461" s="22">
        <v>10</v>
      </c>
      <c r="D2461" s="22">
        <v>20</v>
      </c>
      <c r="E2461" s="22">
        <v>30</v>
      </c>
      <c r="F2461" s="22">
        <v>40</v>
      </c>
      <c r="G2461" s="22">
        <v>50</v>
      </c>
      <c r="H2461" s="22">
        <v>60</v>
      </c>
      <c r="I2461" s="22">
        <v>70</v>
      </c>
      <c r="J2461" s="22">
        <v>80</v>
      </c>
      <c r="K2461" s="22">
        <v>90</v>
      </c>
      <c r="L2461" s="22">
        <v>100</v>
      </c>
      <c r="M2461" s="22">
        <v>110</v>
      </c>
      <c r="N2461" s="22">
        <v>120</v>
      </c>
      <c r="O2461" s="22">
        <v>130</v>
      </c>
      <c r="P2461" s="22">
        <v>140</v>
      </c>
      <c r="Q2461" s="22">
        <v>150</v>
      </c>
      <c r="R2461" s="22">
        <v>160</v>
      </c>
      <c r="S2461" s="22">
        <v>170</v>
      </c>
      <c r="T2461" s="22">
        <v>180</v>
      </c>
      <c r="U2461" s="22" t="s">
        <v>36</v>
      </c>
      <c r="V2461" s="7" t="e">
        <f t="shared" si="93"/>
        <v>#N/A</v>
      </c>
      <c r="W2461" s="4"/>
      <c r="X2461" s="4"/>
      <c r="Y2461" s="4"/>
      <c r="Z2461" s="4"/>
      <c r="AA2461" s="4"/>
      <c r="AB2461" s="4"/>
      <c r="AC2461" s="4"/>
      <c r="AD2461" s="15"/>
    </row>
    <row r="2462" spans="2:30" ht="12.75">
      <c r="B2462" s="18"/>
      <c r="C2462" s="22">
        <v>0</v>
      </c>
      <c r="D2462" s="22">
        <v>0</v>
      </c>
      <c r="E2462" s="22">
        <v>0</v>
      </c>
      <c r="F2462" s="22">
        <v>0</v>
      </c>
      <c r="G2462" s="22">
        <v>0</v>
      </c>
      <c r="H2462" s="22">
        <v>0</v>
      </c>
      <c r="I2462" s="22">
        <v>0</v>
      </c>
      <c r="J2462" s="22">
        <v>0</v>
      </c>
      <c r="K2462" s="22">
        <v>0</v>
      </c>
      <c r="L2462" s="22">
        <v>0</v>
      </c>
      <c r="M2462" s="22">
        <v>0</v>
      </c>
      <c r="N2462" s="22">
        <v>0</v>
      </c>
      <c r="O2462" s="22">
        <v>0</v>
      </c>
      <c r="P2462" s="22">
        <v>0</v>
      </c>
      <c r="Q2462" s="22">
        <v>0</v>
      </c>
      <c r="R2462" s="22">
        <v>0</v>
      </c>
      <c r="S2462" s="22">
        <v>0</v>
      </c>
      <c r="T2462" s="22">
        <v>0</v>
      </c>
      <c r="U2462" s="22"/>
      <c r="V2462" s="7">
        <f t="shared" si="93"/>
      </c>
      <c r="W2462" s="4"/>
      <c r="X2462" s="4"/>
      <c r="Y2462" s="4"/>
      <c r="Z2462" s="4"/>
      <c r="AA2462" s="4"/>
      <c r="AB2462" s="4"/>
      <c r="AC2462" s="4"/>
      <c r="AD2462" s="15"/>
    </row>
    <row r="2463" spans="2:30" ht="12.75">
      <c r="B2463" s="20" t="e">
        <f>LOOKUP(H2373,C2463:T2463,C2464:T2464)</f>
        <v>#N/A</v>
      </c>
      <c r="C2463" s="16">
        <v>10</v>
      </c>
      <c r="D2463" s="16">
        <v>20</v>
      </c>
      <c r="E2463" s="16">
        <v>30</v>
      </c>
      <c r="F2463" s="16">
        <v>40</v>
      </c>
      <c r="G2463" s="16">
        <v>50</v>
      </c>
      <c r="H2463" s="16">
        <v>60</v>
      </c>
      <c r="I2463" s="23">
        <v>70</v>
      </c>
      <c r="J2463" s="23">
        <v>80</v>
      </c>
      <c r="K2463" s="23">
        <v>90</v>
      </c>
      <c r="L2463" s="23">
        <v>100</v>
      </c>
      <c r="M2463" s="23">
        <v>110</v>
      </c>
      <c r="N2463" s="23">
        <v>120</v>
      </c>
      <c r="O2463" s="23">
        <v>130</v>
      </c>
      <c r="P2463" s="23">
        <v>140</v>
      </c>
      <c r="Q2463" s="23">
        <v>150</v>
      </c>
      <c r="R2463" s="23">
        <v>160</v>
      </c>
      <c r="S2463" s="23">
        <v>170</v>
      </c>
      <c r="T2463" s="23">
        <v>180</v>
      </c>
      <c r="U2463" s="16" t="s">
        <v>37</v>
      </c>
      <c r="V2463" s="7" t="e">
        <f t="shared" si="93"/>
        <v>#N/A</v>
      </c>
      <c r="W2463" s="4"/>
      <c r="X2463" s="4"/>
      <c r="Y2463" s="4"/>
      <c r="Z2463" s="4"/>
      <c r="AA2463" s="4"/>
      <c r="AB2463" s="4"/>
      <c r="AC2463" s="4"/>
      <c r="AD2463" s="15"/>
    </row>
    <row r="2464" spans="2:30" ht="12.75">
      <c r="B2464" s="21"/>
      <c r="C2464" s="16">
        <v>0</v>
      </c>
      <c r="D2464" s="16">
        <v>0</v>
      </c>
      <c r="E2464" s="16">
        <v>0</v>
      </c>
      <c r="F2464" s="16">
        <v>0</v>
      </c>
      <c r="G2464" s="16">
        <v>0</v>
      </c>
      <c r="H2464" s="16">
        <v>0</v>
      </c>
      <c r="I2464" s="16">
        <v>0</v>
      </c>
      <c r="J2464" s="16">
        <v>0</v>
      </c>
      <c r="K2464" s="16">
        <v>0</v>
      </c>
      <c r="L2464" s="16">
        <v>0</v>
      </c>
      <c r="M2464" s="16">
        <v>0</v>
      </c>
      <c r="N2464" s="16">
        <v>0</v>
      </c>
      <c r="O2464" s="16">
        <v>0</v>
      </c>
      <c r="P2464" s="16">
        <v>0</v>
      </c>
      <c r="Q2464" s="16">
        <v>0</v>
      </c>
      <c r="R2464" s="16">
        <v>0</v>
      </c>
      <c r="S2464" s="16">
        <v>0</v>
      </c>
      <c r="T2464" s="16">
        <v>0</v>
      </c>
      <c r="U2464" s="16"/>
      <c r="V2464" s="7">
        <f t="shared" si="93"/>
      </c>
      <c r="W2464" s="4"/>
      <c r="X2464" s="4"/>
      <c r="Y2464" s="4"/>
      <c r="Z2464" s="4"/>
      <c r="AA2464" s="4"/>
      <c r="AB2464" s="4"/>
      <c r="AC2464" s="4"/>
      <c r="AD2464" s="15"/>
    </row>
    <row r="2465" spans="2:30" ht="12.75">
      <c r="B2465" s="18" t="e">
        <f>LOOKUP(H2373,C2465:T2465,C2466:T2466)</f>
        <v>#N/A</v>
      </c>
      <c r="C2465" s="22">
        <v>10</v>
      </c>
      <c r="D2465" s="22">
        <v>20</v>
      </c>
      <c r="E2465" s="22">
        <v>30</v>
      </c>
      <c r="F2465" s="22">
        <v>40</v>
      </c>
      <c r="G2465" s="22">
        <v>50</v>
      </c>
      <c r="H2465" s="22">
        <v>60</v>
      </c>
      <c r="I2465" s="22">
        <v>70</v>
      </c>
      <c r="J2465" s="22">
        <v>80</v>
      </c>
      <c r="K2465" s="22">
        <v>90</v>
      </c>
      <c r="L2465" s="22">
        <v>100</v>
      </c>
      <c r="M2465" s="22">
        <v>110</v>
      </c>
      <c r="N2465" s="22">
        <v>120</v>
      </c>
      <c r="O2465" s="22">
        <v>130</v>
      </c>
      <c r="P2465" s="22">
        <v>140</v>
      </c>
      <c r="Q2465" s="22">
        <v>150</v>
      </c>
      <c r="R2465" s="22">
        <v>160</v>
      </c>
      <c r="S2465" s="22">
        <v>170</v>
      </c>
      <c r="T2465" s="22">
        <v>180</v>
      </c>
      <c r="U2465" s="22" t="s">
        <v>38</v>
      </c>
      <c r="V2465" s="7" t="e">
        <f t="shared" si="93"/>
        <v>#N/A</v>
      </c>
      <c r="W2465" s="4"/>
      <c r="X2465" s="4"/>
      <c r="Y2465" s="4"/>
      <c r="Z2465" s="4"/>
      <c r="AA2465" s="4"/>
      <c r="AB2465" s="4"/>
      <c r="AC2465" s="4"/>
      <c r="AD2465" s="15"/>
    </row>
    <row r="2466" spans="2:30" ht="12.75">
      <c r="B2466" s="18"/>
      <c r="C2466" s="22">
        <v>0</v>
      </c>
      <c r="D2466" s="22">
        <v>0</v>
      </c>
      <c r="E2466" s="22">
        <v>0</v>
      </c>
      <c r="F2466" s="22">
        <v>0</v>
      </c>
      <c r="G2466" s="22">
        <v>0</v>
      </c>
      <c r="H2466" s="22">
        <v>0</v>
      </c>
      <c r="I2466" s="22">
        <v>0</v>
      </c>
      <c r="J2466" s="22">
        <v>0</v>
      </c>
      <c r="K2466" s="22">
        <v>0</v>
      </c>
      <c r="L2466" s="22">
        <v>0</v>
      </c>
      <c r="M2466" s="22">
        <v>0</v>
      </c>
      <c r="N2466" s="22">
        <v>0</v>
      </c>
      <c r="O2466" s="22">
        <v>0</v>
      </c>
      <c r="P2466" s="22">
        <v>0</v>
      </c>
      <c r="Q2466" s="22">
        <v>0</v>
      </c>
      <c r="R2466" s="22">
        <v>0</v>
      </c>
      <c r="S2466" s="22">
        <v>0</v>
      </c>
      <c r="T2466" s="22">
        <v>0</v>
      </c>
      <c r="U2466" s="22"/>
      <c r="V2466" s="7">
        <f t="shared" si="93"/>
      </c>
      <c r="W2466" s="4"/>
      <c r="X2466" s="4"/>
      <c r="Y2466" s="4"/>
      <c r="Z2466" s="4"/>
      <c r="AA2466" s="4"/>
      <c r="AB2466" s="4"/>
      <c r="AC2466" s="4"/>
      <c r="AD2466" s="15"/>
    </row>
    <row r="2467" spans="2:30" ht="12.75">
      <c r="B2467" s="20" t="e">
        <f>LOOKUP(H2373,C2467:T2467,C2468:T2468)</f>
        <v>#N/A</v>
      </c>
      <c r="C2467" s="16">
        <v>10</v>
      </c>
      <c r="D2467" s="16">
        <v>20</v>
      </c>
      <c r="E2467" s="16">
        <v>30</v>
      </c>
      <c r="F2467" s="16">
        <v>40</v>
      </c>
      <c r="G2467" s="16">
        <v>50</v>
      </c>
      <c r="H2467" s="16">
        <v>60</v>
      </c>
      <c r="I2467" s="23">
        <v>70</v>
      </c>
      <c r="J2467" s="23">
        <v>80</v>
      </c>
      <c r="K2467" s="23">
        <v>90</v>
      </c>
      <c r="L2467" s="23">
        <v>100</v>
      </c>
      <c r="M2467" s="23">
        <v>110</v>
      </c>
      <c r="N2467" s="23">
        <v>120</v>
      </c>
      <c r="O2467" s="23">
        <v>130</v>
      </c>
      <c r="P2467" s="23">
        <v>140</v>
      </c>
      <c r="Q2467" s="23">
        <v>150</v>
      </c>
      <c r="R2467" s="23">
        <v>160</v>
      </c>
      <c r="S2467" s="23">
        <v>170</v>
      </c>
      <c r="T2467" s="23">
        <v>180</v>
      </c>
      <c r="U2467" s="16" t="s">
        <v>39</v>
      </c>
      <c r="V2467" s="7" t="e">
        <f t="shared" si="93"/>
        <v>#N/A</v>
      </c>
      <c r="W2467" s="4"/>
      <c r="X2467" s="4"/>
      <c r="Y2467" s="4"/>
      <c r="Z2467" s="4"/>
      <c r="AA2467" s="4"/>
      <c r="AB2467" s="4"/>
      <c r="AC2467" s="4"/>
      <c r="AD2467" s="15"/>
    </row>
    <row r="2468" spans="2:30" ht="12.75">
      <c r="B2468" s="29"/>
      <c r="C2468" s="24">
        <v>0</v>
      </c>
      <c r="D2468" s="24">
        <v>0</v>
      </c>
      <c r="E2468" s="24">
        <v>0</v>
      </c>
      <c r="F2468" s="24">
        <v>0</v>
      </c>
      <c r="G2468" s="24">
        <v>0</v>
      </c>
      <c r="H2468" s="24">
        <v>0</v>
      </c>
      <c r="I2468" s="24">
        <v>0</v>
      </c>
      <c r="J2468" s="24">
        <v>0</v>
      </c>
      <c r="K2468" s="24">
        <v>0</v>
      </c>
      <c r="L2468" s="24">
        <v>0</v>
      </c>
      <c r="M2468" s="24">
        <v>0</v>
      </c>
      <c r="N2468" s="24">
        <v>0</v>
      </c>
      <c r="O2468" s="24">
        <v>0</v>
      </c>
      <c r="P2468" s="24">
        <v>0</v>
      </c>
      <c r="Q2468" s="24">
        <v>0</v>
      </c>
      <c r="R2468" s="24">
        <v>0</v>
      </c>
      <c r="S2468" s="24">
        <v>0</v>
      </c>
      <c r="T2468" s="24">
        <v>0</v>
      </c>
      <c r="U2468" s="24"/>
      <c r="V2468" s="8">
        <f t="shared" si="93"/>
      </c>
      <c r="W2468" s="25"/>
      <c r="X2468" s="25"/>
      <c r="Y2468" s="25"/>
      <c r="Z2468" s="25"/>
      <c r="AA2468" s="25"/>
      <c r="AB2468" s="25"/>
      <c r="AC2468" s="25"/>
      <c r="AD2468" s="26"/>
    </row>
  </sheetData>
  <sheetProtection/>
  <dataValidations count="12">
    <dataValidation type="list" allowBlank="1" showInputMessage="1" showErrorMessage="1" sqref="B21:B30">
      <formula1>$F$1501:$F$1506</formula1>
    </dataValidation>
    <dataValidation type="list" allowBlank="1" showInputMessage="1" showErrorMessage="1" sqref="C21">
      <formula1>$AD$1520:$AD$1530</formula1>
    </dataValidation>
    <dataValidation type="list" allowBlank="1" showInputMessage="1" showErrorMessage="1" sqref="C22">
      <formula1>$AD$1617:$AD$1627</formula1>
    </dataValidation>
    <dataValidation type="list" allowBlank="1" showInputMessage="1" showErrorMessage="1" sqref="C23">
      <formula1>$AD$1714:$AD$1724</formula1>
    </dataValidation>
    <dataValidation type="list" allowBlank="1" showInputMessage="1" showErrorMessage="1" sqref="C24">
      <formula1>$AD$1811:$AD$1821</formula1>
    </dataValidation>
    <dataValidation type="list" allowBlank="1" showInputMessage="1" showErrorMessage="1" sqref="C25">
      <formula1>$AD$1908:$AD$1918</formula1>
    </dataValidation>
    <dataValidation type="list" allowBlank="1" showInputMessage="1" showErrorMessage="1" sqref="C26">
      <formula1>$AD$2005:$AD$2015</formula1>
    </dataValidation>
    <dataValidation type="list" allowBlank="1" showInputMessage="1" showErrorMessage="1" sqref="C27">
      <formula1>$AD$2102:$AD$2112</formula1>
    </dataValidation>
    <dataValidation type="list" allowBlank="1" showInputMessage="1" showErrorMessage="1" sqref="C28">
      <formula1>$AD$2199:$AD$2209</formula1>
    </dataValidation>
    <dataValidation type="list" allowBlank="1" showInputMessage="1" showErrorMessage="1" sqref="C29">
      <formula1>$AD$2296:$AD$2306</formula1>
    </dataValidation>
    <dataValidation type="list" allowBlank="1" showInputMessage="1" showErrorMessage="1" sqref="C30">
      <formula1>$AD$2393:$AD$2403</formula1>
    </dataValidation>
    <dataValidation type="list" allowBlank="1" showInputMessage="1" showErrorMessage="1" sqref="A1">
      <formula1>$U$45:$U$46</formula1>
    </dataValidation>
  </dataValidations>
  <printOptions/>
  <pageMargins left="0.787401575" right="0.787401575" top="0.984251969" bottom="0.984251969" header="0.5" footer="0.5"/>
  <pageSetup fitToHeight="1" fitToWidth="1" orientation="portrait" scale="93"/>
  <ignoredErrors>
    <ignoredError sqref="C13" unlockedFormula="1"/>
    <ignoredError sqref="W21:AF21 W26:AF27 W2:AF20 W23:AF25 T26:T27 J23:J27 T23:T25 S21 T21 J21 R29:R30 S28 T22 J22 J28 T28 W22:AF22 W28:AF28 R23:R27 W29:AF30 T29:T30 J29:J30 S29:S30 R21:R22 R28" emptyCellReference="1"/>
    <ignoredError sqref="A27:A30 A21 G21 H24:H30 G23 A23 A22 A24:A26 G22:H22 G24:G30 H23 H21" emptyCellReference="1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 g</dc:creator>
  <cp:keywords/>
  <dc:description/>
  <cp:lastModifiedBy>alfitec ML</cp:lastModifiedBy>
  <cp:lastPrinted>2019-04-15T07:26:25Z</cp:lastPrinted>
  <dcterms:created xsi:type="dcterms:W3CDTF">2011-06-29T07:38:38Z</dcterms:created>
  <dcterms:modified xsi:type="dcterms:W3CDTF">2019-04-15T07:27:07Z</dcterms:modified>
  <cp:category/>
  <cp:version/>
  <cp:contentType/>
  <cp:contentStatus/>
</cp:coreProperties>
</file>